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Foo Family\Desktop\"/>
    </mc:Choice>
  </mc:AlternateContent>
  <xr:revisionPtr revIDLastSave="0" documentId="8_{0A856D2C-BCAF-43D3-AAB7-E3A6D56E8C24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Dashboard" sheetId="4" r:id="rId1"/>
    <sheet name="Income Statement" sheetId="1" r:id="rId2"/>
    <sheet name="Working Capital Calculation" sheetId="5" r:id="rId3"/>
    <sheet name="FCF Calculation" sheetId="3" r:id="rId4"/>
    <sheet name="FV Calculation" sheetId="6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6" l="1"/>
  <c r="B15" i="6"/>
  <c r="B11" i="4"/>
  <c r="E6" i="6"/>
  <c r="E7" i="6"/>
  <c r="B9" i="6"/>
  <c r="C6" i="3"/>
  <c r="D6" i="3"/>
  <c r="B6" i="3"/>
  <c r="D10" i="5"/>
  <c r="E10" i="5"/>
  <c r="F10" i="5"/>
  <c r="G10" i="5"/>
  <c r="H10" i="5"/>
  <c r="I10" i="5"/>
  <c r="J10" i="5"/>
  <c r="C10" i="5"/>
  <c r="J42" i="1"/>
  <c r="I42" i="1"/>
  <c r="H42" i="1"/>
  <c r="G42" i="1"/>
  <c r="F42" i="1"/>
  <c r="C43" i="1"/>
  <c r="D43" i="1"/>
  <c r="E43" i="1"/>
  <c r="B43" i="1"/>
  <c r="C24" i="1"/>
  <c r="D24" i="1"/>
  <c r="E24" i="1"/>
  <c r="F24" i="1"/>
  <c r="G24" i="1"/>
  <c r="H24" i="1"/>
  <c r="I24" i="1"/>
  <c r="J24" i="1"/>
  <c r="B24" i="1"/>
  <c r="G23" i="1"/>
  <c r="H23" i="1"/>
  <c r="I23" i="1"/>
  <c r="J23" i="1"/>
  <c r="C16" i="1"/>
  <c r="C30" i="1"/>
  <c r="B16" i="1"/>
  <c r="B30" i="1"/>
  <c r="F6" i="5"/>
  <c r="G6" i="5"/>
  <c r="F7" i="5"/>
  <c r="F6" i="1"/>
  <c r="G6" i="1"/>
  <c r="H6" i="1"/>
  <c r="I6" i="1"/>
  <c r="J6" i="1"/>
  <c r="C7" i="1"/>
  <c r="D7" i="1"/>
  <c r="E7" i="1"/>
  <c r="F8" i="1"/>
  <c r="G8" i="1"/>
  <c r="H8" i="1"/>
  <c r="I8" i="1"/>
  <c r="J8" i="1"/>
  <c r="C9" i="1"/>
  <c r="D9" i="1"/>
  <c r="E9" i="1"/>
  <c r="G7" i="5"/>
  <c r="H6" i="5"/>
  <c r="F5" i="5"/>
  <c r="G5" i="5"/>
  <c r="C8" i="5"/>
  <c r="D8" i="5"/>
  <c r="E8" i="5"/>
  <c r="B8" i="5"/>
  <c r="H7" i="5"/>
  <c r="I7" i="5"/>
  <c r="F8" i="5"/>
  <c r="I6" i="5"/>
  <c r="J6" i="5"/>
  <c r="H5" i="5"/>
  <c r="H8" i="5"/>
  <c r="G8" i="5"/>
  <c r="J7" i="5"/>
  <c r="I5" i="5"/>
  <c r="J5" i="5"/>
  <c r="J8" i="5"/>
  <c r="I8" i="5"/>
  <c r="C17" i="1"/>
  <c r="D16" i="1"/>
  <c r="D17" i="1"/>
  <c r="E16" i="1"/>
  <c r="E17" i="1"/>
  <c r="B17" i="1"/>
  <c r="G20" i="1"/>
  <c r="H20" i="1"/>
  <c r="I20" i="1"/>
  <c r="J20" i="1"/>
  <c r="G14" i="1"/>
  <c r="H14" i="1"/>
  <c r="I14" i="1"/>
  <c r="J14" i="1"/>
  <c r="B28" i="6"/>
  <c r="F4" i="6"/>
  <c r="G4" i="6"/>
  <c r="H4" i="6"/>
  <c r="I4" i="6"/>
  <c r="B23" i="6"/>
  <c r="B24" i="6"/>
  <c r="C19" i="6"/>
  <c r="C18" i="6"/>
  <c r="F35" i="1"/>
  <c r="G35" i="1"/>
  <c r="H35" i="1"/>
  <c r="I35" i="1"/>
  <c r="J35" i="1"/>
  <c r="F34" i="1"/>
  <c r="G34" i="1"/>
  <c r="C22" i="1"/>
  <c r="D22" i="1"/>
  <c r="E22" i="1"/>
  <c r="B22" i="1"/>
  <c r="C20" i="1"/>
  <c r="D20" i="1"/>
  <c r="E20" i="1"/>
  <c r="C25" i="1"/>
  <c r="D30" i="1"/>
  <c r="E30" i="1"/>
  <c r="B32" i="1"/>
  <c r="B20" i="1"/>
  <c r="C36" i="1"/>
  <c r="D36" i="1"/>
  <c r="E36" i="1"/>
  <c r="B36" i="1"/>
  <c r="C28" i="1"/>
  <c r="D28" i="1"/>
  <c r="E28" i="1"/>
  <c r="B28" i="1"/>
  <c r="E32" i="1"/>
  <c r="D32" i="1"/>
  <c r="E25" i="1"/>
  <c r="C32" i="1"/>
  <c r="D25" i="1"/>
  <c r="H34" i="1"/>
  <c r="G36" i="1"/>
  <c r="F36" i="1"/>
  <c r="B25" i="1"/>
  <c r="C40" i="1"/>
  <c r="B40" i="1"/>
  <c r="E40" i="1"/>
  <c r="D40" i="1"/>
  <c r="E8" i="3"/>
  <c r="F8" i="3"/>
  <c r="C3" i="5"/>
  <c r="D3" i="5"/>
  <c r="E3" i="5"/>
  <c r="F3" i="5"/>
  <c r="G3" i="5"/>
  <c r="H3" i="5"/>
  <c r="I3" i="5"/>
  <c r="J3" i="5"/>
  <c r="B3" i="5"/>
  <c r="B3" i="3"/>
  <c r="B3" i="6"/>
  <c r="C3" i="3"/>
  <c r="C3" i="6"/>
  <c r="D3" i="3"/>
  <c r="D3" i="6"/>
  <c r="E3" i="3"/>
  <c r="E3" i="6"/>
  <c r="F3" i="3"/>
  <c r="F3" i="6"/>
  <c r="G3" i="3"/>
  <c r="G3" i="6"/>
  <c r="H3" i="3"/>
  <c r="H3" i="6"/>
  <c r="I3" i="3"/>
  <c r="I3" i="6"/>
  <c r="C14" i="1"/>
  <c r="D14" i="1"/>
  <c r="E14" i="1"/>
  <c r="B14" i="1"/>
  <c r="D11" i="1"/>
  <c r="E11" i="1"/>
  <c r="C11" i="1"/>
  <c r="E47" i="1"/>
  <c r="D5" i="3"/>
  <c r="D47" i="1"/>
  <c r="C5" i="3"/>
  <c r="B47" i="1"/>
  <c r="C47" i="1"/>
  <c r="B5" i="3"/>
  <c r="H6" i="6"/>
  <c r="I6" i="6"/>
  <c r="J6" i="6"/>
  <c r="F6" i="6"/>
  <c r="G6" i="6"/>
  <c r="I34" i="1"/>
  <c r="H36" i="1"/>
  <c r="G8" i="3"/>
  <c r="H8" i="3"/>
  <c r="B7" i="3"/>
  <c r="B10" i="3"/>
  <c r="B5" i="6"/>
  <c r="E7" i="3"/>
  <c r="D7" i="3"/>
  <c r="D10" i="3"/>
  <c r="D5" i="6"/>
  <c r="C7" i="3"/>
  <c r="C10" i="3"/>
  <c r="C5" i="6"/>
  <c r="F7" i="3"/>
  <c r="J34" i="1"/>
  <c r="J36" i="1"/>
  <c r="I36" i="1"/>
  <c r="I8" i="3"/>
  <c r="G7" i="3"/>
  <c r="H7" i="3"/>
  <c r="I7" i="3"/>
  <c r="F10" i="1"/>
  <c r="F11" i="1"/>
  <c r="F13" i="1"/>
  <c r="F16" i="1"/>
  <c r="F19" i="1"/>
  <c r="F21" i="1"/>
  <c r="G10" i="1"/>
  <c r="G27" i="1"/>
  <c r="F6" i="3"/>
  <c r="G11" i="1"/>
  <c r="G13" i="1"/>
  <c r="G16" i="1"/>
  <c r="G21" i="1"/>
  <c r="G19" i="1"/>
  <c r="F25" i="1"/>
  <c r="H10" i="1"/>
  <c r="H27" i="1"/>
  <c r="G6" i="3"/>
  <c r="F17" i="1"/>
  <c r="H11" i="1"/>
  <c r="H19" i="1"/>
  <c r="H13" i="1"/>
  <c r="H16" i="1"/>
  <c r="H21" i="1"/>
  <c r="J10" i="1"/>
  <c r="J27" i="1"/>
  <c r="I6" i="3"/>
  <c r="I10" i="1"/>
  <c r="I27" i="1"/>
  <c r="H6" i="3"/>
  <c r="G30" i="1"/>
  <c r="G32" i="1"/>
  <c r="F30" i="1"/>
  <c r="G17" i="1"/>
  <c r="H25" i="1"/>
  <c r="I11" i="1"/>
  <c r="I21" i="1"/>
  <c r="I19" i="1"/>
  <c r="I13" i="1"/>
  <c r="I16" i="1"/>
  <c r="J11" i="1"/>
  <c r="J21" i="1"/>
  <c r="J19" i="1"/>
  <c r="J13" i="1"/>
  <c r="J16" i="1"/>
  <c r="H17" i="1"/>
  <c r="G25" i="1"/>
  <c r="G40" i="1"/>
  <c r="G47" i="1"/>
  <c r="F5" i="3"/>
  <c r="F10" i="3"/>
  <c r="F5" i="6"/>
  <c r="F7" i="6"/>
  <c r="H40" i="1"/>
  <c r="H30" i="1"/>
  <c r="H32" i="1"/>
  <c r="J17" i="1"/>
  <c r="J25" i="1"/>
  <c r="I17" i="1"/>
  <c r="H47" i="1"/>
  <c r="G5" i="3"/>
  <c r="G10" i="3"/>
  <c r="G5" i="6"/>
  <c r="G7" i="6"/>
  <c r="I40" i="1"/>
  <c r="I25" i="1"/>
  <c r="J40" i="1"/>
  <c r="I30" i="1"/>
  <c r="I32" i="1"/>
  <c r="J30" i="1"/>
  <c r="J32" i="1"/>
  <c r="J47" i="1"/>
  <c r="I5" i="3"/>
  <c r="I10" i="3"/>
  <c r="I47" i="1"/>
  <c r="H5" i="3"/>
  <c r="H10" i="3"/>
  <c r="H5" i="6"/>
  <c r="H7" i="6"/>
  <c r="J5" i="6"/>
  <c r="J7" i="6"/>
  <c r="I5" i="6"/>
  <c r="I7" i="6"/>
  <c r="F27" i="1"/>
  <c r="F40" i="1"/>
  <c r="F47" i="1"/>
  <c r="E5" i="3"/>
  <c r="E6" i="3"/>
  <c r="F32" i="1"/>
  <c r="E10" i="3"/>
  <c r="E5" i="6"/>
  <c r="B11" i="6"/>
  <c r="B13" i="4"/>
  <c r="B14" i="4"/>
</calcChain>
</file>

<file path=xl/sharedStrings.xml><?xml version="1.0" encoding="utf-8"?>
<sst xmlns="http://schemas.openxmlformats.org/spreadsheetml/2006/main" count="95" uniqueCount="78">
  <si>
    <t>Revenue</t>
  </si>
  <si>
    <t>in mms</t>
  </si>
  <si>
    <t>% change</t>
  </si>
  <si>
    <t>COGS</t>
  </si>
  <si>
    <t>% revenue</t>
  </si>
  <si>
    <t>Gross Profit</t>
  </si>
  <si>
    <t>R&amp;D</t>
  </si>
  <si>
    <t>D&amp;A</t>
  </si>
  <si>
    <t>Net Income</t>
  </si>
  <si>
    <t>Change in Working Capital</t>
  </si>
  <si>
    <t>CapEx</t>
  </si>
  <si>
    <t>FCF</t>
  </si>
  <si>
    <t>Projected Year</t>
  </si>
  <si>
    <t>Discounted</t>
  </si>
  <si>
    <t>Terminal Growth Rate</t>
  </si>
  <si>
    <t>Ticker</t>
  </si>
  <si>
    <t>Company</t>
  </si>
  <si>
    <t>WACC</t>
  </si>
  <si>
    <t>Equity</t>
  </si>
  <si>
    <t>Debt</t>
  </si>
  <si>
    <t>Amount</t>
  </si>
  <si>
    <t>Weight</t>
  </si>
  <si>
    <t>Cost of Equity</t>
  </si>
  <si>
    <t>Beta</t>
  </si>
  <si>
    <t>Risk-Free Rate</t>
  </si>
  <si>
    <t>Market Risk Premium</t>
  </si>
  <si>
    <t>Rm-Rf</t>
  </si>
  <si>
    <t>Cost of Debt</t>
  </si>
  <si>
    <t>After Tax Cost of Debt</t>
  </si>
  <si>
    <t>Terminal</t>
  </si>
  <si>
    <t>Shares Outstanding</t>
  </si>
  <si>
    <t>Enterprise Value</t>
  </si>
  <si>
    <t>Net Debt</t>
  </si>
  <si>
    <t>Fair Value</t>
  </si>
  <si>
    <t>Fair Price</t>
  </si>
  <si>
    <t>Current Price</t>
  </si>
  <si>
    <t>Appreciation</t>
  </si>
  <si>
    <t>Sales &amp; Marketing</t>
  </si>
  <si>
    <t>Interest Income</t>
  </si>
  <si>
    <t>Interest Expense</t>
  </si>
  <si>
    <t>Income Statement</t>
  </si>
  <si>
    <t>Historical</t>
  </si>
  <si>
    <t>Projected</t>
  </si>
  <si>
    <t>Net Loss (Gain) from Interest</t>
  </si>
  <si>
    <t>Tax</t>
  </si>
  <si>
    <t xml:space="preserve">Net Income </t>
  </si>
  <si>
    <t>% tax rate</t>
  </si>
  <si>
    <t>Notes</t>
  </si>
  <si>
    <t>DCF Dashboard</t>
  </si>
  <si>
    <t>WACC Assumptions</t>
  </si>
  <si>
    <t>all numbers in mm's</t>
  </si>
  <si>
    <t>Tax Rate</t>
  </si>
  <si>
    <t>Balance Sheet</t>
  </si>
  <si>
    <t>FCF Calculation</t>
  </si>
  <si>
    <t>In blue are projections, highlighted in grey are assumptions</t>
  </si>
  <si>
    <t>Fair Value Calculation</t>
  </si>
  <si>
    <t>% gross margin</t>
  </si>
  <si>
    <t>Earnings Before Taxes (EBT)</t>
  </si>
  <si>
    <t>EBIT, or Operating Income</t>
  </si>
  <si>
    <t>EBITDA</t>
  </si>
  <si>
    <t>Accounts Payable</t>
  </si>
  <si>
    <t>in $ mms</t>
  </si>
  <si>
    <t>in $ mm's</t>
  </si>
  <si>
    <t>Discount Factor</t>
  </si>
  <si>
    <t>Extraordinary Items</t>
  </si>
  <si>
    <t>Literally "extraordinary" so don't bother modeling it out unless there's some semblance of a recurring nature. Pretty much here only to reconcile historical income statements</t>
  </si>
  <si>
    <t>In blue are assumptions</t>
  </si>
  <si>
    <t>Changes in Operating Working Capital</t>
  </si>
  <si>
    <t>This way it's a lot more granular than just projecting out total revenue</t>
  </si>
  <si>
    <t>Tax rate is zero if earnings are negative</t>
  </si>
  <si>
    <t>Accounts Receivable</t>
  </si>
  <si>
    <t>Inventory</t>
  </si>
  <si>
    <t>Working Capital</t>
  </si>
  <si>
    <t>Restructuring, M&amp;A</t>
  </si>
  <si>
    <t>Operating Expenses</t>
  </si>
  <si>
    <t>Other Expenses</t>
  </si>
  <si>
    <t>Key Segment 1 Revenue</t>
  </si>
  <si>
    <t>Key Segment 2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</si>
</sst>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theme="3" tint="0.39997558519241921"/>
      <name val="Garamond"/>
      <family val="1"/>
    </font>
    <font>
      <i/>
      <sz val="11"/>
      <color theme="1"/>
      <name val="Garamond"/>
      <family val="1"/>
    </font>
    <font>
      <b/>
      <i/>
      <sz val="11"/>
      <color theme="1"/>
      <name val="Garamond"/>
      <family val="1"/>
    </font>
    <font>
      <b/>
      <sz val="11"/>
      <color theme="4" tint="-0.249977111117893"/>
      <name val="Garamond"/>
      <family val="1"/>
    </font>
    <font>
      <i/>
      <sz val="11"/>
      <color theme="4" tint="-0.249977111117893"/>
      <name val="Garamond"/>
      <family val="1"/>
    </font>
    <font>
      <sz val="11"/>
      <color theme="4" tint="-0.249977111117893"/>
      <name val="Garamond"/>
      <family val="1"/>
    </font>
    <font>
      <b/>
      <sz val="11"/>
      <name val="Garamond"/>
      <family val="1"/>
    </font>
    <font>
      <b/>
      <sz val="18"/>
      <color theme="0"/>
      <name val="Garamond"/>
      <family val="1"/>
    </font>
    <font>
      <b/>
      <u/>
      <sz val="11"/>
      <color theme="1"/>
      <name val="Garamond"/>
      <family val="1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11"/>
      <color rgb="FF333333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80008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2" fillId="3" borderId="2">
      <alignment horizontal="right"/>
    </xf>
    <xf numFmtId="0" fontId="13" fillId="4" borderId="3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2" fillId="0" borderId="0" xfId="0" applyFont="1"/>
    <xf numFmtId="0" fontId="3" fillId="0" borderId="0" xfId="0" applyFont="1"/>
    <xf numFmtId="2" fontId="1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Border="1"/>
    <xf numFmtId="0" fontId="1" fillId="0" borderId="1" xfId="0" applyFont="1" applyBorder="1"/>
    <xf numFmtId="10" fontId="1" fillId="0" borderId="0" xfId="0" applyNumberFormat="1" applyFont="1" applyFill="1" applyBorder="1"/>
    <xf numFmtId="10" fontId="4" fillId="0" borderId="0" xfId="0" applyNumberFormat="1" applyFont="1"/>
    <xf numFmtId="0" fontId="2" fillId="0" borderId="1" xfId="0" applyFont="1" applyBorder="1"/>
    <xf numFmtId="0" fontId="1" fillId="0" borderId="1" xfId="0" applyFont="1" applyFill="1" applyBorder="1"/>
    <xf numFmtId="10" fontId="1" fillId="0" borderId="1" xfId="0" applyNumberFormat="1" applyFont="1" applyFill="1" applyBorder="1"/>
    <xf numFmtId="0" fontId="4" fillId="0" borderId="0" xfId="0" applyFont="1" applyBorder="1" applyAlignment="1">
      <alignment horizontal="right"/>
    </xf>
    <xf numFmtId="2" fontId="6" fillId="0" borderId="0" xfId="0" applyNumberFormat="1" applyFont="1"/>
    <xf numFmtId="0" fontId="8" fillId="0" borderId="0" xfId="0" applyFont="1"/>
    <xf numFmtId="9" fontId="7" fillId="0" borderId="0" xfId="0" applyNumberFormat="1" applyFont="1"/>
    <xf numFmtId="2" fontId="8" fillId="0" borderId="0" xfId="0" applyNumberFormat="1" applyFont="1"/>
    <xf numFmtId="10" fontId="8" fillId="2" borderId="0" xfId="0" applyNumberFormat="1" applyFont="1" applyFill="1"/>
    <xf numFmtId="2" fontId="8" fillId="2" borderId="0" xfId="0" applyNumberFormat="1" applyFont="1" applyFill="1"/>
    <xf numFmtId="0" fontId="2" fillId="0" borderId="0" xfId="0" applyFont="1" applyFill="1" applyBorder="1"/>
    <xf numFmtId="0" fontId="2" fillId="0" borderId="0" xfId="0" applyFont="1" applyFill="1" applyBorder="1" applyAlignment="1"/>
    <xf numFmtId="2" fontId="1" fillId="0" borderId="0" xfId="0" applyNumberFormat="1" applyFont="1" applyFill="1" applyBorder="1"/>
    <xf numFmtId="0" fontId="9" fillId="0" borderId="0" xfId="0" applyFont="1" applyFill="1" applyBorder="1"/>
    <xf numFmtId="44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2" fontId="2" fillId="0" borderId="0" xfId="0" applyNumberFormat="1" applyFont="1"/>
    <xf numFmtId="0" fontId="2" fillId="0" borderId="0" xfId="0" applyFont="1" applyAlignment="1">
      <alignment horizontal="left"/>
    </xf>
    <xf numFmtId="2" fontId="1" fillId="0" borderId="1" xfId="0" applyNumberFormat="1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1" fillId="0" borderId="1" xfId="0" applyNumberFormat="1" applyFont="1" applyFill="1" applyBorder="1"/>
    <xf numFmtId="10" fontId="2" fillId="0" borderId="0" xfId="0" applyNumberFormat="1" applyFont="1"/>
    <xf numFmtId="0" fontId="4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10" fontId="4" fillId="0" borderId="0" xfId="0" applyNumberFormat="1" applyFont="1" applyBorder="1" applyAlignment="1">
      <alignment horizontal="right"/>
    </xf>
    <xf numFmtId="9" fontId="7" fillId="2" borderId="0" xfId="0" applyNumberFormat="1" applyFont="1" applyFill="1" applyBorder="1"/>
    <xf numFmtId="10" fontId="4" fillId="0" borderId="0" xfId="0" applyNumberFormat="1" applyFont="1" applyBorder="1"/>
    <xf numFmtId="10" fontId="7" fillId="0" borderId="0" xfId="0" applyNumberFormat="1" applyFont="1" applyBorder="1"/>
    <xf numFmtId="0" fontId="2" fillId="0" borderId="0" xfId="0" applyFont="1" applyBorder="1"/>
    <xf numFmtId="10" fontId="4" fillId="0" borderId="0" xfId="0" applyNumberFormat="1" applyFont="1" applyFill="1" applyBorder="1"/>
    <xf numFmtId="10" fontId="2" fillId="0" borderId="0" xfId="0" applyNumberFormat="1" applyFont="1" applyBorder="1"/>
    <xf numFmtId="2" fontId="6" fillId="2" borderId="0" xfId="0" applyNumberFormat="1" applyFont="1" applyFill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2" fontId="4" fillId="0" borderId="0" xfId="0" applyNumberFormat="1" applyFont="1" applyBorder="1"/>
    <xf numFmtId="0" fontId="11" fillId="0" borderId="0" xfId="0" applyFont="1"/>
    <xf numFmtId="9" fontId="5" fillId="0" borderId="0" xfId="0" applyNumberFormat="1" applyFont="1"/>
    <xf numFmtId="9" fontId="4" fillId="0" borderId="0" xfId="0" applyNumberFormat="1" applyFont="1" applyBorder="1"/>
    <xf numFmtId="165" fontId="2" fillId="0" borderId="0" xfId="0" applyNumberFormat="1" applyFont="1"/>
    <xf numFmtId="2" fontId="1" fillId="0" borderId="0" xfId="0" applyNumberFormat="1" applyFont="1" applyBorder="1"/>
    <xf numFmtId="2" fontId="8" fillId="0" borderId="0" xfId="0" applyNumberFormat="1" applyFont="1" applyBorder="1"/>
    <xf numFmtId="2" fontId="2" fillId="0" borderId="0" xfId="0" applyNumberFormat="1" applyFont="1" applyBorder="1"/>
    <xf numFmtId="2" fontId="6" fillId="2" borderId="0" xfId="0" applyNumberFormat="1" applyFont="1" applyFill="1" applyBorder="1"/>
    <xf numFmtId="165" fontId="1" fillId="0" borderId="0" xfId="0" applyNumberFormat="1" applyFont="1"/>
    <xf numFmtId="0" fontId="11" fillId="0" borderId="0" xfId="0" applyFont="1" applyFill="1"/>
    <xf numFmtId="2" fontId="3" fillId="0" borderId="0" xfId="0" applyNumberFormat="1" applyFont="1" applyFill="1"/>
    <xf numFmtId="2" fontId="3" fillId="0" borderId="0" xfId="0" applyNumberFormat="1" applyFont="1"/>
    <xf numFmtId="0" fontId="3" fillId="0" borderId="0" xfId="0" applyFont="1" applyFill="1"/>
    <xf numFmtId="0" fontId="14" fillId="5" borderId="3" xfId="2" applyNumberFormat="1" applyFont="1" applyFill="1" applyBorder="1" applyAlignment="1" applyProtection="1"/>
    <xf numFmtId="10" fontId="7" fillId="0" borderId="0" xfId="0" applyNumberFormat="1" applyFont="1" applyFill="1" applyBorder="1"/>
    <xf numFmtId="165" fontId="3" fillId="0" borderId="0" xfId="0" applyNumberFormat="1" applyFont="1"/>
    <xf numFmtId="0" fontId="1" fillId="6" borderId="0" xfId="0" applyFont="1" applyFill="1" applyBorder="1" applyAlignment="1">
      <alignment horizontal="right"/>
    </xf>
    <xf numFmtId="164" fontId="1" fillId="6" borderId="0" xfId="0" applyNumberFormat="1" applyFont="1" applyFill="1" applyBorder="1"/>
    <xf numFmtId="10" fontId="1" fillId="6" borderId="0" xfId="0" applyNumberFormat="1" applyFont="1" applyFill="1" applyBorder="1" applyAlignment="1">
      <alignment horizontal="right"/>
    </xf>
    <xf numFmtId="0" fontId="1" fillId="6" borderId="0" xfId="0" applyFont="1" applyFill="1"/>
    <xf numFmtId="10" fontId="4" fillId="6" borderId="0" xfId="0" applyNumberFormat="1" applyFont="1" applyFill="1"/>
    <xf numFmtId="0" fontId="2" fillId="6" borderId="0" xfId="0" applyFont="1" applyFill="1" applyAlignment="1">
      <alignment horizontal="right"/>
    </xf>
    <xf numFmtId="9" fontId="7" fillId="6" borderId="0" xfId="0" applyNumberFormat="1" applyFont="1" applyFill="1" applyBorder="1"/>
    <xf numFmtId="2" fontId="1" fillId="6" borderId="0" xfId="0" applyNumberFormat="1" applyFont="1" applyFill="1"/>
    <xf numFmtId="10" fontId="8" fillId="6" borderId="0" xfId="0" applyNumberFormat="1" applyFont="1" applyFill="1"/>
    <xf numFmtId="2" fontId="2" fillId="6" borderId="0" xfId="0" applyNumberFormat="1" applyFont="1" applyFill="1"/>
    <xf numFmtId="0" fontId="8" fillId="6" borderId="0" xfId="0" applyFont="1" applyFill="1" applyBorder="1"/>
    <xf numFmtId="2" fontId="1" fillId="6" borderId="0" xfId="0" applyNumberFormat="1" applyFont="1" applyFill="1" applyBorder="1"/>
    <xf numFmtId="10" fontId="8" fillId="6" borderId="0" xfId="0" applyNumberFormat="1" applyFont="1" applyFill="1" applyBorder="1"/>
    <xf numFmtId="0" fontId="1" fillId="6" borderId="0" xfId="0" applyFont="1" applyFill="1" applyBorder="1"/>
    <xf numFmtId="0" fontId="1" fillId="6" borderId="1" xfId="0" applyFont="1" applyFill="1" applyBorder="1"/>
    <xf numFmtId="0" fontId="2" fillId="6" borderId="0" xfId="0" applyFont="1" applyFill="1" applyBorder="1"/>
    <xf numFmtId="2" fontId="8" fillId="0" borderId="0" xfId="0" applyNumberFormat="1" applyFont="1" applyFill="1"/>
    <xf numFmtId="0" fontId="10" fillId="7" borderId="1" xfId="0" applyFont="1" applyFill="1" applyBorder="1"/>
    <xf numFmtId="0" fontId="1" fillId="7" borderId="1" xfId="0" applyFont="1" applyFill="1" applyBorder="1"/>
    <xf numFmtId="0" fontId="1" fillId="7" borderId="0" xfId="0" applyFont="1" applyFill="1"/>
    <xf numFmtId="0" fontId="10" fillId="7" borderId="0" xfId="0" applyFont="1" applyFill="1" applyBorder="1"/>
    <xf numFmtId="0" fontId="10" fillId="7" borderId="0" xfId="0" applyFont="1" applyFill="1"/>
    <xf numFmtId="2" fontId="2" fillId="6" borderId="0" xfId="0" applyNumberFormat="1" applyFont="1" applyFill="1" applyBorder="1"/>
    <xf numFmtId="0" fontId="1" fillId="0" borderId="0" xfId="0" applyFont="1" applyBorder="1" applyAlignment="1">
      <alignment horizontal="left" indent="1"/>
    </xf>
    <xf numFmtId="10" fontId="1" fillId="6" borderId="0" xfId="0" applyNumberFormat="1" applyFont="1" applyFill="1" applyBorder="1"/>
  </cellXfs>
  <cellStyles count="3">
    <cellStyle name="fa_column_header_bottom" xfId="1" xr:uid="{00000000-0005-0000-0000-000000000000}"/>
    <cellStyle name="fa_row_header_standard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800080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showGridLines="0" workbookViewId="0">
      <selection activeCell="A13" sqref="A13"/>
    </sheetView>
  </sheetViews>
  <sheetFormatPr defaultColWidth="9.1796875" defaultRowHeight="14.5" x14ac:dyDescent="0.35"/>
  <cols>
    <col min="1" max="1" width="24.36328125" style="1" bestFit="1" customWidth="1"/>
    <col min="2" max="2" width="18.81640625" style="1" bestFit="1" customWidth="1"/>
    <col min="3" max="3" width="8.453125" style="1" bestFit="1" customWidth="1"/>
    <col min="4" max="16384" width="9.1796875" style="1"/>
  </cols>
  <sheetData>
    <row r="1" spans="1:6" s="94" customFormat="1" ht="23" x14ac:dyDescent="0.5">
      <c r="A1" s="92" t="s">
        <v>48</v>
      </c>
      <c r="B1" s="93"/>
    </row>
    <row r="2" spans="1:6" x14ac:dyDescent="0.35">
      <c r="A2" s="8" t="s">
        <v>62</v>
      </c>
      <c r="E2" s="30"/>
      <c r="F2" s="30"/>
    </row>
    <row r="3" spans="1:6" x14ac:dyDescent="0.35">
      <c r="A3" s="8" t="s">
        <v>66</v>
      </c>
      <c r="E3" s="30"/>
      <c r="F3" s="30"/>
    </row>
    <row r="4" spans="1:6" x14ac:dyDescent="0.35">
      <c r="A4" s="8"/>
      <c r="E4" s="30"/>
      <c r="F4" s="30"/>
    </row>
    <row r="5" spans="1:6" x14ac:dyDescent="0.35">
      <c r="A5" s="23" t="s">
        <v>16</v>
      </c>
      <c r="B5" s="75"/>
      <c r="E5" s="30"/>
      <c r="F5" s="30"/>
    </row>
    <row r="6" spans="1:6" x14ac:dyDescent="0.35">
      <c r="A6" s="23" t="s">
        <v>15</v>
      </c>
      <c r="B6" s="75"/>
      <c r="F6" s="30"/>
    </row>
    <row r="7" spans="1:6" x14ac:dyDescent="0.35">
      <c r="A7" s="23" t="s">
        <v>35</v>
      </c>
      <c r="B7" s="76"/>
      <c r="E7" s="30"/>
      <c r="F7" s="30"/>
    </row>
    <row r="8" spans="1:6" x14ac:dyDescent="0.35">
      <c r="A8" s="24" t="s">
        <v>14</v>
      </c>
      <c r="B8" s="77"/>
      <c r="E8" s="30"/>
      <c r="F8" s="30"/>
    </row>
    <row r="9" spans="1:6" x14ac:dyDescent="0.35">
      <c r="A9" s="24" t="s">
        <v>25</v>
      </c>
      <c r="B9" s="77"/>
      <c r="E9" s="30"/>
      <c r="F9" s="30"/>
    </row>
    <row r="10" spans="1:6" x14ac:dyDescent="0.35">
      <c r="A10" s="24" t="s">
        <v>24</v>
      </c>
      <c r="B10" s="77"/>
      <c r="E10" s="30"/>
      <c r="F10" s="30"/>
    </row>
    <row r="11" spans="1:6" x14ac:dyDescent="0.35">
      <c r="A11" s="29" t="s">
        <v>17</v>
      </c>
      <c r="B11" s="15" t="e">
        <f>'FV Calculation'!B15</f>
        <v>#DIV/0!</v>
      </c>
      <c r="E11" s="30"/>
      <c r="F11" s="30"/>
    </row>
    <row r="12" spans="1:6" x14ac:dyDescent="0.35">
      <c r="E12" s="30"/>
      <c r="F12" s="30"/>
    </row>
    <row r="13" spans="1:6" x14ac:dyDescent="0.35">
      <c r="A13" s="26" t="s">
        <v>34</v>
      </c>
      <c r="B13" s="27" t="e">
        <f>'FV Calculation'!$B$11/'FV Calculation'!$B$32</f>
        <v>#DIV/0!</v>
      </c>
      <c r="E13" s="30"/>
      <c r="F13" s="30"/>
    </row>
    <row r="14" spans="1:6" x14ac:dyDescent="0.35">
      <c r="A14" s="26" t="s">
        <v>36</v>
      </c>
      <c r="B14" s="28" t="e">
        <f>(B13-B7)/B7</f>
        <v>#DIV/0!</v>
      </c>
      <c r="E14" s="30"/>
      <c r="F14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3"/>
  <sheetViews>
    <sheetView tabSelected="1" topLeftCell="A12" zoomScale="115" zoomScaleNormal="115" zoomScalePageLayoutView="115" workbookViewId="0">
      <pane xSplit="1" topLeftCell="B1" activePane="topRight" state="frozen"/>
      <selection pane="topRight" activeCell="B45" sqref="B45"/>
    </sheetView>
  </sheetViews>
  <sheetFormatPr defaultColWidth="9.1796875" defaultRowHeight="14.5" x14ac:dyDescent="0.35"/>
  <cols>
    <col min="1" max="1" width="40.6328125" style="1" customWidth="1"/>
    <col min="2" max="2" width="10.453125" style="1" bestFit="1" customWidth="1"/>
    <col min="3" max="6" width="9.1796875" style="1"/>
    <col min="7" max="7" width="10" style="1" bestFit="1" customWidth="1"/>
    <col min="8" max="11" width="9.1796875" style="1"/>
    <col min="12" max="12" width="48.1796875" style="1" customWidth="1"/>
    <col min="13" max="16384" width="9.1796875" style="1"/>
  </cols>
  <sheetData>
    <row r="1" spans="1:12" s="94" customFormat="1" ht="23" x14ac:dyDescent="0.5">
      <c r="A1" s="95" t="s">
        <v>40</v>
      </c>
    </row>
    <row r="2" spans="1:12" x14ac:dyDescent="0.35">
      <c r="A2" s="8" t="s">
        <v>1</v>
      </c>
      <c r="B2" s="4" t="s">
        <v>41</v>
      </c>
      <c r="F2" s="4" t="s">
        <v>42</v>
      </c>
    </row>
    <row r="3" spans="1:12" x14ac:dyDescent="0.35">
      <c r="A3" s="10"/>
      <c r="B3" s="41">
        <v>2016</v>
      </c>
      <c r="C3" s="41">
        <v>2017</v>
      </c>
      <c r="D3" s="41">
        <v>2018</v>
      </c>
      <c r="E3" s="41">
        <v>2019</v>
      </c>
      <c r="F3" s="41">
        <v>2020</v>
      </c>
      <c r="G3" s="41">
        <v>2021</v>
      </c>
      <c r="H3" s="41">
        <v>2022</v>
      </c>
      <c r="I3" s="41">
        <v>2023</v>
      </c>
      <c r="J3" s="41">
        <v>2024</v>
      </c>
      <c r="K3" s="10"/>
      <c r="L3" s="13" t="s">
        <v>47</v>
      </c>
    </row>
    <row r="4" spans="1:12" x14ac:dyDescent="0.35">
      <c r="L4" s="1" t="s">
        <v>54</v>
      </c>
    </row>
    <row r="6" spans="1:12" x14ac:dyDescent="0.35">
      <c r="A6" s="72" t="s">
        <v>76</v>
      </c>
      <c r="B6" s="78"/>
      <c r="C6" s="78"/>
      <c r="D6" s="78"/>
      <c r="E6" s="78"/>
      <c r="F6" s="6">
        <f>E6*(1+F7)</f>
        <v>0</v>
      </c>
      <c r="G6" s="6">
        <f t="shared" ref="G6:J6" si="0">F6*(1+G7)</f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L6" s="9"/>
    </row>
    <row r="7" spans="1:12" x14ac:dyDescent="0.35">
      <c r="A7" s="54" t="s">
        <v>2</v>
      </c>
      <c r="C7" s="12" t="e">
        <f>(C6-B6)/B6</f>
        <v>#DIV/0!</v>
      </c>
      <c r="D7" s="12" t="e">
        <f t="shared" ref="D7:E7" si="1">(D6-C6)/C6</f>
        <v>#DIV/0!</v>
      </c>
      <c r="E7" s="12" t="e">
        <f t="shared" si="1"/>
        <v>#DIV/0!</v>
      </c>
      <c r="F7" s="79"/>
      <c r="G7" s="79"/>
      <c r="H7" s="79"/>
      <c r="I7" s="79"/>
      <c r="J7" s="79"/>
    </row>
    <row r="8" spans="1:12" x14ac:dyDescent="0.35">
      <c r="A8" s="72" t="s">
        <v>77</v>
      </c>
      <c r="B8" s="78"/>
      <c r="C8" s="78"/>
      <c r="D8" s="78"/>
      <c r="E8" s="78"/>
      <c r="F8" s="6">
        <f>E8*(1+F9)</f>
        <v>0</v>
      </c>
      <c r="G8" s="6">
        <f t="shared" ref="G8:J8" si="2">F8*(1+G9)</f>
        <v>0</v>
      </c>
      <c r="H8" s="6">
        <f t="shared" si="2"/>
        <v>0</v>
      </c>
      <c r="I8" s="6">
        <f t="shared" si="2"/>
        <v>0</v>
      </c>
      <c r="J8" s="6">
        <f t="shared" si="2"/>
        <v>0</v>
      </c>
      <c r="L8" s="1" t="s">
        <v>68</v>
      </c>
    </row>
    <row r="9" spans="1:12" x14ac:dyDescent="0.35">
      <c r="A9" s="54" t="s">
        <v>2</v>
      </c>
      <c r="C9" s="12" t="e">
        <f>(C8-B8)/B8</f>
        <v>#DIV/0!</v>
      </c>
      <c r="D9" s="12" t="e">
        <f t="shared" ref="D9:E9" si="3">(D8-C8)/C8</f>
        <v>#DIV/0!</v>
      </c>
      <c r="E9" s="12" t="e">
        <f t="shared" si="3"/>
        <v>#DIV/0!</v>
      </c>
      <c r="F9" s="79"/>
      <c r="G9" s="79"/>
      <c r="H9" s="79"/>
      <c r="I9" s="79"/>
      <c r="J9" s="79"/>
    </row>
    <row r="10" spans="1:12" x14ac:dyDescent="0.35">
      <c r="A10" s="56" t="s">
        <v>0</v>
      </c>
      <c r="B10" s="80"/>
      <c r="C10" s="80"/>
      <c r="D10" s="80"/>
      <c r="E10" s="80"/>
      <c r="F10" s="17">
        <f>F6+F8</f>
        <v>0</v>
      </c>
      <c r="G10" s="17">
        <f>G6+G8</f>
        <v>0</v>
      </c>
      <c r="H10" s="17">
        <f>H6+H8</f>
        <v>0</v>
      </c>
      <c r="I10" s="17">
        <f>I6+I8</f>
        <v>0</v>
      </c>
      <c r="J10" s="17">
        <f>J6+J8</f>
        <v>0</v>
      </c>
    </row>
    <row r="11" spans="1:12" x14ac:dyDescent="0.35">
      <c r="A11" s="54" t="s">
        <v>2</v>
      </c>
      <c r="B11" s="16"/>
      <c r="C11" s="42" t="e">
        <f>(C10-B10)/B10</f>
        <v>#DIV/0!</v>
      </c>
      <c r="D11" s="42" t="e">
        <f>(D10-C10)/C10</f>
        <v>#DIV/0!</v>
      </c>
      <c r="E11" s="42" t="e">
        <f>(E10-D10)/D10</f>
        <v>#DIV/0!</v>
      </c>
      <c r="F11" s="73" t="e">
        <f>(F10-E10)/E10</f>
        <v>#DIV/0!</v>
      </c>
      <c r="G11" s="73" t="e">
        <f t="shared" ref="G11:J11" si="4">(G10-F10)/F10</f>
        <v>#DIV/0!</v>
      </c>
      <c r="H11" s="73" t="e">
        <f t="shared" si="4"/>
        <v>#DIV/0!</v>
      </c>
      <c r="I11" s="73" t="e">
        <f t="shared" si="4"/>
        <v>#DIV/0!</v>
      </c>
      <c r="J11" s="73" t="e">
        <f t="shared" si="4"/>
        <v>#DIV/0!</v>
      </c>
      <c r="K11" s="9"/>
    </row>
    <row r="12" spans="1:12" x14ac:dyDescent="0.35">
      <c r="A12" s="50"/>
      <c r="B12" s="2"/>
      <c r="C12" s="2"/>
      <c r="D12" s="2"/>
      <c r="E12" s="2"/>
      <c r="F12" s="18"/>
      <c r="G12" s="18"/>
      <c r="H12" s="18"/>
      <c r="I12" s="18"/>
      <c r="J12" s="18"/>
    </row>
    <row r="13" spans="1:12" x14ac:dyDescent="0.35">
      <c r="A13" s="51" t="s">
        <v>3</v>
      </c>
      <c r="B13" s="80"/>
      <c r="C13" s="80"/>
      <c r="D13" s="80"/>
      <c r="E13" s="80"/>
      <c r="F13" s="17">
        <f>F10*F14</f>
        <v>0</v>
      </c>
      <c r="G13" s="17">
        <f>G10*G14</f>
        <v>0</v>
      </c>
      <c r="H13" s="17">
        <f>H10*H14</f>
        <v>0</v>
      </c>
      <c r="I13" s="17">
        <f>I10*I14</f>
        <v>0</v>
      </c>
      <c r="J13" s="17">
        <f>J10*J14</f>
        <v>0</v>
      </c>
    </row>
    <row r="14" spans="1:12" s="9" customFormat="1" x14ac:dyDescent="0.35">
      <c r="A14" s="54" t="s">
        <v>4</v>
      </c>
      <c r="B14" s="44" t="e">
        <f>B13/B10</f>
        <v>#DIV/0!</v>
      </c>
      <c r="C14" s="61" t="e">
        <f>C13/C10</f>
        <v>#DIV/0!</v>
      </c>
      <c r="D14" s="61" t="e">
        <f>D13/D10</f>
        <v>#DIV/0!</v>
      </c>
      <c r="E14" s="61" t="e">
        <f>E13/E10</f>
        <v>#DIV/0!</v>
      </c>
      <c r="F14" s="81"/>
      <c r="G14" s="43">
        <f>F14</f>
        <v>0</v>
      </c>
      <c r="H14" s="43">
        <f t="shared" ref="H14:J14" si="5">G14</f>
        <v>0</v>
      </c>
      <c r="I14" s="43">
        <f t="shared" si="5"/>
        <v>0</v>
      </c>
      <c r="J14" s="43">
        <f t="shared" si="5"/>
        <v>0</v>
      </c>
    </row>
    <row r="15" spans="1:12" x14ac:dyDescent="0.35">
      <c r="A15" s="52"/>
      <c r="B15" s="12"/>
      <c r="C15" s="12"/>
      <c r="D15" s="12"/>
      <c r="E15" s="12"/>
      <c r="F15" s="19"/>
      <c r="G15" s="19"/>
      <c r="H15" s="19"/>
      <c r="I15" s="19"/>
      <c r="J15" s="19"/>
    </row>
    <row r="16" spans="1:12" x14ac:dyDescent="0.35">
      <c r="A16" s="56" t="s">
        <v>5</v>
      </c>
      <c r="B16" s="33">
        <f t="shared" ref="B16:J16" si="6">B10-B13</f>
        <v>0</v>
      </c>
      <c r="C16" s="33">
        <f t="shared" si="6"/>
        <v>0</v>
      </c>
      <c r="D16" s="33">
        <f t="shared" si="6"/>
        <v>0</v>
      </c>
      <c r="E16" s="33">
        <f t="shared" si="6"/>
        <v>0</v>
      </c>
      <c r="F16" s="49">
        <f t="shared" si="6"/>
        <v>0</v>
      </c>
      <c r="G16" s="49">
        <f t="shared" si="6"/>
        <v>0</v>
      </c>
      <c r="H16" s="49">
        <f t="shared" si="6"/>
        <v>0</v>
      </c>
      <c r="I16" s="49">
        <f t="shared" si="6"/>
        <v>0</v>
      </c>
      <c r="J16" s="49">
        <f t="shared" si="6"/>
        <v>0</v>
      </c>
    </row>
    <row r="17" spans="1:10" x14ac:dyDescent="0.35">
      <c r="A17" s="54" t="s">
        <v>56</v>
      </c>
      <c r="B17" s="39" t="e">
        <f t="shared" ref="B17:J17" si="7">B16/B10</f>
        <v>#DIV/0!</v>
      </c>
      <c r="C17" s="60" t="e">
        <f t="shared" si="7"/>
        <v>#DIV/0!</v>
      </c>
      <c r="D17" s="60" t="e">
        <f t="shared" si="7"/>
        <v>#DIV/0!</v>
      </c>
      <c r="E17" s="60" t="e">
        <f t="shared" si="7"/>
        <v>#DIV/0!</v>
      </c>
      <c r="F17" s="60" t="e">
        <f t="shared" si="7"/>
        <v>#DIV/0!</v>
      </c>
      <c r="G17" s="60" t="e">
        <f t="shared" si="7"/>
        <v>#DIV/0!</v>
      </c>
      <c r="H17" s="60" t="e">
        <f t="shared" si="7"/>
        <v>#DIV/0!</v>
      </c>
      <c r="I17" s="60" t="e">
        <f t="shared" si="7"/>
        <v>#DIV/0!</v>
      </c>
      <c r="J17" s="60" t="e">
        <f t="shared" si="7"/>
        <v>#DIV/0!</v>
      </c>
    </row>
    <row r="18" spans="1:10" x14ac:dyDescent="0.35">
      <c r="A18" s="52"/>
      <c r="B18" s="12"/>
      <c r="C18" s="12"/>
      <c r="D18" s="12"/>
      <c r="E18" s="12"/>
      <c r="F18" s="19"/>
      <c r="G18" s="19"/>
      <c r="H18" s="19"/>
      <c r="I18" s="19"/>
      <c r="J18" s="19"/>
    </row>
    <row r="19" spans="1:10" x14ac:dyDescent="0.35">
      <c r="A19" s="55" t="s">
        <v>37</v>
      </c>
      <c r="B19" s="82"/>
      <c r="C19" s="82"/>
      <c r="D19" s="82"/>
      <c r="E19" s="82"/>
      <c r="F19" s="20">
        <f>F20*F10</f>
        <v>0</v>
      </c>
      <c r="G19" s="20">
        <f>G20*G10</f>
        <v>0</v>
      </c>
      <c r="H19" s="20">
        <f>H20*H10</f>
        <v>0</v>
      </c>
      <c r="I19" s="20">
        <f>I20*I10</f>
        <v>0</v>
      </c>
      <c r="J19" s="20">
        <f>J20*J10</f>
        <v>0</v>
      </c>
    </row>
    <row r="20" spans="1:10" x14ac:dyDescent="0.35">
      <c r="A20" s="54" t="s">
        <v>4</v>
      </c>
      <c r="B20" s="12" t="e">
        <f>B19/B10</f>
        <v>#DIV/0!</v>
      </c>
      <c r="C20" s="12" t="e">
        <f>C19/C10</f>
        <v>#DIV/0!</v>
      </c>
      <c r="D20" s="12" t="e">
        <f>D19/D10</f>
        <v>#DIV/0!</v>
      </c>
      <c r="E20" s="12" t="e">
        <f>E19/E10</f>
        <v>#DIV/0!</v>
      </c>
      <c r="F20" s="83"/>
      <c r="G20" s="21">
        <f>F20</f>
        <v>0</v>
      </c>
      <c r="H20" s="21">
        <f t="shared" ref="H20:J20" si="8">G20</f>
        <v>0</v>
      </c>
      <c r="I20" s="21">
        <f t="shared" si="8"/>
        <v>0</v>
      </c>
      <c r="J20" s="21">
        <f t="shared" si="8"/>
        <v>0</v>
      </c>
    </row>
    <row r="21" spans="1:10" x14ac:dyDescent="0.35">
      <c r="A21" s="55" t="s">
        <v>73</v>
      </c>
      <c r="B21" s="82"/>
      <c r="C21" s="82"/>
      <c r="D21" s="82"/>
      <c r="E21" s="82"/>
      <c r="F21" s="20">
        <f>F10*F22</f>
        <v>0</v>
      </c>
      <c r="G21" s="20">
        <f>G10*G22</f>
        <v>0</v>
      </c>
      <c r="H21" s="20">
        <f>H10*H22</f>
        <v>0</v>
      </c>
      <c r="I21" s="20">
        <f>I10*I22</f>
        <v>0</v>
      </c>
      <c r="J21" s="20">
        <f>J10*J22</f>
        <v>0</v>
      </c>
    </row>
    <row r="22" spans="1:10" x14ac:dyDescent="0.35">
      <c r="A22" s="54" t="s">
        <v>4</v>
      </c>
      <c r="B22" s="12" t="e">
        <f>B21/B10</f>
        <v>#DIV/0!</v>
      </c>
      <c r="C22" s="12" t="e">
        <f>C21/C10</f>
        <v>#DIV/0!</v>
      </c>
      <c r="D22" s="12" t="e">
        <f>D21/D10</f>
        <v>#DIV/0!</v>
      </c>
      <c r="E22" s="12" t="e">
        <f>E21/E10</f>
        <v>#DIV/0!</v>
      </c>
      <c r="F22" s="83"/>
      <c r="G22" s="83"/>
      <c r="H22" s="83"/>
      <c r="I22" s="83"/>
      <c r="J22" s="83"/>
    </row>
    <row r="23" spans="1:10" x14ac:dyDescent="0.35">
      <c r="A23" s="98" t="s">
        <v>6</v>
      </c>
      <c r="B23" s="79"/>
      <c r="C23" s="79"/>
      <c r="D23" s="79"/>
      <c r="E23" s="79"/>
      <c r="F23" s="83"/>
      <c r="G23" s="21">
        <f>F23</f>
        <v>0</v>
      </c>
      <c r="H23" s="21">
        <f t="shared" ref="H23:J23" si="9">G23</f>
        <v>0</v>
      </c>
      <c r="I23" s="21">
        <f t="shared" si="9"/>
        <v>0</v>
      </c>
      <c r="J23" s="21">
        <f t="shared" si="9"/>
        <v>0</v>
      </c>
    </row>
    <row r="24" spans="1:10" x14ac:dyDescent="0.35">
      <c r="A24" s="51" t="s">
        <v>74</v>
      </c>
      <c r="B24" s="33">
        <f>SUM(B19,B21,B23)</f>
        <v>0</v>
      </c>
      <c r="C24" s="33">
        <f t="shared" ref="C24:J24" si="10">SUM(C19,C21,C23)</f>
        <v>0</v>
      </c>
      <c r="D24" s="33">
        <f t="shared" si="10"/>
        <v>0</v>
      </c>
      <c r="E24" s="33">
        <f t="shared" si="10"/>
        <v>0</v>
      </c>
      <c r="F24" s="17">
        <f t="shared" si="10"/>
        <v>0</v>
      </c>
      <c r="G24" s="17">
        <f t="shared" si="10"/>
        <v>0</v>
      </c>
      <c r="H24" s="17">
        <f t="shared" si="10"/>
        <v>0</v>
      </c>
      <c r="I24" s="17">
        <f t="shared" si="10"/>
        <v>0</v>
      </c>
      <c r="J24" s="17">
        <f t="shared" si="10"/>
        <v>0</v>
      </c>
    </row>
    <row r="25" spans="1:10" s="9" customFormat="1" x14ac:dyDescent="0.35">
      <c r="A25" s="54" t="s">
        <v>4</v>
      </c>
      <c r="B25" s="44" t="e">
        <f>B24/B10</f>
        <v>#DIV/0!</v>
      </c>
      <c r="C25" s="44" t="e">
        <f>C24/C10</f>
        <v>#DIV/0!</v>
      </c>
      <c r="D25" s="44" t="e">
        <f>D24/D10</f>
        <v>#DIV/0!</v>
      </c>
      <c r="E25" s="44" t="e">
        <f>E24/E10</f>
        <v>#DIV/0!</v>
      </c>
      <c r="F25" s="45" t="e">
        <f>F24/F10</f>
        <v>#DIV/0!</v>
      </c>
      <c r="G25" s="45" t="e">
        <f>G24/G10</f>
        <v>#DIV/0!</v>
      </c>
      <c r="H25" s="45" t="e">
        <f>H24/H10</f>
        <v>#DIV/0!</v>
      </c>
      <c r="I25" s="45" t="e">
        <f>I24/I10</f>
        <v>#DIV/0!</v>
      </c>
      <c r="J25" s="45" t="e">
        <f>J24/J10</f>
        <v>#DIV/0!</v>
      </c>
    </row>
    <row r="26" spans="1:10" s="9" customFormat="1" x14ac:dyDescent="0.35">
      <c r="A26" s="53"/>
      <c r="B26" s="58"/>
      <c r="C26" s="58"/>
      <c r="D26" s="58"/>
      <c r="E26" s="58"/>
      <c r="F26" s="58"/>
      <c r="G26" s="58"/>
      <c r="H26" s="58"/>
      <c r="I26" s="58"/>
      <c r="J26" s="58"/>
    </row>
    <row r="27" spans="1:10" x14ac:dyDescent="0.35">
      <c r="A27" s="51" t="s">
        <v>7</v>
      </c>
      <c r="B27" s="84"/>
      <c r="C27" s="84"/>
      <c r="D27" s="84"/>
      <c r="E27" s="84"/>
      <c r="F27" s="91">
        <f>F10*F28</f>
        <v>0</v>
      </c>
      <c r="G27" s="91">
        <f>G10*G28</f>
        <v>0</v>
      </c>
      <c r="H27" s="91">
        <f>H10*H28</f>
        <v>0</v>
      </c>
      <c r="I27" s="91">
        <f>I10*I28</f>
        <v>0</v>
      </c>
      <c r="J27" s="91">
        <f>J10*J28</f>
        <v>0</v>
      </c>
    </row>
    <row r="28" spans="1:10" s="9" customFormat="1" x14ac:dyDescent="0.35">
      <c r="A28" s="54" t="s">
        <v>4</v>
      </c>
      <c r="B28" s="44" t="e">
        <f>B27/B10</f>
        <v>#DIV/0!</v>
      </c>
      <c r="C28" s="44" t="e">
        <f>C27/C10</f>
        <v>#DIV/0!</v>
      </c>
      <c r="D28" s="44" t="e">
        <f>D27/D10</f>
        <v>#DIV/0!</v>
      </c>
      <c r="E28" s="44" t="e">
        <f>E27/E10</f>
        <v>#DIV/0!</v>
      </c>
      <c r="F28" s="87"/>
      <c r="G28" s="87"/>
      <c r="H28" s="87"/>
      <c r="I28" s="87"/>
      <c r="J28" s="87"/>
    </row>
    <row r="29" spans="1:10" x14ac:dyDescent="0.35">
      <c r="A29" s="34"/>
      <c r="F29" s="18"/>
      <c r="G29" s="18"/>
      <c r="H29" s="18"/>
      <c r="I29" s="18"/>
      <c r="J29" s="18"/>
    </row>
    <row r="30" spans="1:10" x14ac:dyDescent="0.35">
      <c r="A30" s="56" t="s">
        <v>59</v>
      </c>
      <c r="B30" s="33">
        <f>B16-B24</f>
        <v>0</v>
      </c>
      <c r="C30" s="33">
        <f>C16-C24</f>
        <v>0</v>
      </c>
      <c r="D30" s="33">
        <f>D16-D24</f>
        <v>0</v>
      </c>
      <c r="E30" s="33">
        <f>E16-E24</f>
        <v>0</v>
      </c>
      <c r="F30" s="17">
        <f>F16-F24</f>
        <v>0</v>
      </c>
      <c r="G30" s="17">
        <f>G16-G24</f>
        <v>0</v>
      </c>
      <c r="H30" s="17">
        <f>H16-H24</f>
        <v>0</v>
      </c>
      <c r="I30" s="17">
        <f>I16-I24</f>
        <v>0</v>
      </c>
      <c r="J30" s="17">
        <f>J16-J24</f>
        <v>0</v>
      </c>
    </row>
    <row r="31" spans="1:10" x14ac:dyDescent="0.35">
      <c r="A31" s="34"/>
      <c r="F31" s="18"/>
      <c r="G31" s="18"/>
      <c r="H31" s="18"/>
      <c r="I31" s="18"/>
      <c r="J31" s="18"/>
    </row>
    <row r="32" spans="1:10" x14ac:dyDescent="0.35">
      <c r="A32" s="56" t="s">
        <v>58</v>
      </c>
      <c r="B32" s="33">
        <f>B30-B27</f>
        <v>0</v>
      </c>
      <c r="C32" s="33">
        <f t="shared" ref="C32:J32" si="11">C30-C27</f>
        <v>0</v>
      </c>
      <c r="D32" s="33">
        <f t="shared" si="11"/>
        <v>0</v>
      </c>
      <c r="E32" s="33">
        <f t="shared" si="11"/>
        <v>0</v>
      </c>
      <c r="F32" s="17">
        <f t="shared" si="11"/>
        <v>0</v>
      </c>
      <c r="G32" s="17">
        <f t="shared" si="11"/>
        <v>0</v>
      </c>
      <c r="H32" s="17">
        <f t="shared" si="11"/>
        <v>0</v>
      </c>
      <c r="I32" s="17">
        <f t="shared" si="11"/>
        <v>0</v>
      </c>
      <c r="J32" s="17">
        <f t="shared" si="11"/>
        <v>0</v>
      </c>
    </row>
    <row r="33" spans="1:12" x14ac:dyDescent="0.35">
      <c r="A33" s="34"/>
      <c r="F33" s="18"/>
      <c r="G33" s="18"/>
      <c r="H33" s="18"/>
      <c r="I33" s="18"/>
      <c r="J33" s="18"/>
    </row>
    <row r="34" spans="1:12" x14ac:dyDescent="0.35">
      <c r="A34" s="55" t="s">
        <v>38</v>
      </c>
      <c r="B34" s="82"/>
      <c r="C34" s="82"/>
      <c r="D34" s="82"/>
      <c r="E34" s="82"/>
      <c r="F34" s="22">
        <f>E34</f>
        <v>0</v>
      </c>
      <c r="G34" s="22">
        <f t="shared" ref="G34:J34" si="12">F34</f>
        <v>0</v>
      </c>
      <c r="H34" s="22">
        <f t="shared" si="12"/>
        <v>0</v>
      </c>
      <c r="I34" s="22">
        <f t="shared" si="12"/>
        <v>0</v>
      </c>
      <c r="J34" s="22">
        <f t="shared" si="12"/>
        <v>0</v>
      </c>
    </row>
    <row r="35" spans="1:12" x14ac:dyDescent="0.35">
      <c r="A35" s="55" t="s">
        <v>39</v>
      </c>
      <c r="B35" s="82"/>
      <c r="C35" s="82"/>
      <c r="D35" s="82"/>
      <c r="E35" s="82"/>
      <c r="F35" s="22">
        <f>E35</f>
        <v>0</v>
      </c>
      <c r="G35" s="22">
        <f t="shared" ref="G35:J35" si="13">F35</f>
        <v>0</v>
      </c>
      <c r="H35" s="22">
        <f t="shared" si="13"/>
        <v>0</v>
      </c>
      <c r="I35" s="22">
        <f t="shared" si="13"/>
        <v>0</v>
      </c>
      <c r="J35" s="22">
        <f t="shared" si="13"/>
        <v>0</v>
      </c>
    </row>
    <row r="36" spans="1:12" s="9" customFormat="1" x14ac:dyDescent="0.35">
      <c r="A36" s="53" t="s">
        <v>43</v>
      </c>
      <c r="B36" s="65">
        <f>-1*(B34-B35)</f>
        <v>0</v>
      </c>
      <c r="C36" s="65">
        <f t="shared" ref="C36:E36" si="14">-1*(C34-C35)</f>
        <v>0</v>
      </c>
      <c r="D36" s="65">
        <f t="shared" si="14"/>
        <v>0</v>
      </c>
      <c r="E36" s="65">
        <f t="shared" si="14"/>
        <v>0</v>
      </c>
      <c r="F36" s="66">
        <f t="shared" ref="F36" si="15">-1*(F34-F35)</f>
        <v>0</v>
      </c>
      <c r="G36" s="66">
        <f t="shared" ref="G36" si="16">-1*(G34-G35)</f>
        <v>0</v>
      </c>
      <c r="H36" s="66">
        <f t="shared" ref="H36" si="17">-1*(H34-H35)</f>
        <v>0</v>
      </c>
      <c r="I36" s="66">
        <f t="shared" ref="I36" si="18">-1*(I34-I35)</f>
        <v>0</v>
      </c>
      <c r="J36" s="66">
        <f t="shared" ref="J36" si="19">-1*(J34-J35)</f>
        <v>0</v>
      </c>
    </row>
    <row r="37" spans="1:12" x14ac:dyDescent="0.35">
      <c r="A37" s="34"/>
      <c r="C37" s="4"/>
      <c r="D37" s="4"/>
      <c r="E37" s="4"/>
      <c r="F37" s="18"/>
      <c r="G37" s="18"/>
      <c r="H37" s="18"/>
      <c r="I37" s="18"/>
      <c r="J37" s="18"/>
    </row>
    <row r="38" spans="1:12" x14ac:dyDescent="0.35">
      <c r="A38" s="53" t="s">
        <v>75</v>
      </c>
      <c r="B38" s="97"/>
      <c r="C38" s="97"/>
      <c r="D38" s="97"/>
      <c r="E38" s="97"/>
      <c r="F38" s="85"/>
      <c r="G38" s="85"/>
      <c r="H38" s="85"/>
      <c r="I38" s="85"/>
      <c r="J38" s="85"/>
      <c r="K38" s="9"/>
      <c r="L38" s="9"/>
    </row>
    <row r="39" spans="1:12" x14ac:dyDescent="0.35">
      <c r="A39" s="34"/>
      <c r="F39" s="20"/>
      <c r="G39" s="20"/>
      <c r="H39" s="20"/>
      <c r="I39" s="20"/>
      <c r="J39" s="20"/>
    </row>
    <row r="40" spans="1:12" s="9" customFormat="1" x14ac:dyDescent="0.35">
      <c r="A40" s="57" t="s">
        <v>57</v>
      </c>
      <c r="B40" s="63">
        <f>B10-SUM(B13, B24, B27, B36, B38)</f>
        <v>0</v>
      </c>
      <c r="C40" s="63">
        <f>C10-SUM(C13, C24, C27, C36, C38)</f>
        <v>0</v>
      </c>
      <c r="D40" s="63">
        <f>D10-SUM(D13, D24, D27, D36, D38)</f>
        <v>0</v>
      </c>
      <c r="E40" s="63">
        <f>E10-SUM(E13, E24, E27, E36, E38)</f>
        <v>0</v>
      </c>
      <c r="F40" s="64">
        <f>F10-SUM(F13, F24, F27, F36, F38)</f>
        <v>0</v>
      </c>
      <c r="G40" s="64">
        <f>G10-SUM(G13, G24, G27, G36, G38)</f>
        <v>0</v>
      </c>
      <c r="H40" s="64">
        <f>H10-SUM(H13, H24, H27, H36, H38)</f>
        <v>0</v>
      </c>
      <c r="I40" s="64">
        <f>I10-SUM(I13, I24, I27, I36, I38)</f>
        <v>0</v>
      </c>
      <c r="J40" s="64">
        <f>J10-SUM(J13, J24, J27, J36, J38)</f>
        <v>0</v>
      </c>
    </row>
    <row r="41" spans="1:12" x14ac:dyDescent="0.35">
      <c r="A41" s="50"/>
      <c r="F41" s="18"/>
      <c r="G41" s="18"/>
      <c r="H41" s="18"/>
      <c r="I41" s="18"/>
      <c r="J41" s="18"/>
    </row>
    <row r="42" spans="1:12" s="9" customFormat="1" x14ac:dyDescent="0.35">
      <c r="A42" s="53" t="s">
        <v>44</v>
      </c>
      <c r="B42" s="86"/>
      <c r="C42" s="86"/>
      <c r="D42" s="86"/>
      <c r="E42" s="86"/>
      <c r="F42" s="64">
        <f>IF(F40&lt;0, 0, F43*F40)</f>
        <v>0</v>
      </c>
      <c r="G42" s="64">
        <f>IF(G40&lt;0, 0, G43*G40)</f>
        <v>0</v>
      </c>
      <c r="H42" s="64">
        <f>IF(H40&lt;0, 0, H43*H40)</f>
        <v>0</v>
      </c>
      <c r="I42" s="64">
        <f>IF(I40&lt;0, 0, I43*I40)</f>
        <v>0</v>
      </c>
      <c r="J42" s="64">
        <f>IF(J40&lt;0, 0, J43*J40)</f>
        <v>0</v>
      </c>
    </row>
    <row r="43" spans="1:12" s="9" customFormat="1" x14ac:dyDescent="0.35">
      <c r="A43" s="54" t="s">
        <v>46</v>
      </c>
      <c r="B43" s="47" t="e">
        <f>B42/B40</f>
        <v>#DIV/0!</v>
      </c>
      <c r="C43" s="47" t="e">
        <f t="shared" ref="C43:E43" si="20">C42/C40</f>
        <v>#DIV/0!</v>
      </c>
      <c r="D43" s="47" t="e">
        <f t="shared" si="20"/>
        <v>#DIV/0!</v>
      </c>
      <c r="E43" s="47" t="e">
        <f t="shared" si="20"/>
        <v>#DIV/0!</v>
      </c>
      <c r="F43" s="87"/>
      <c r="G43" s="87"/>
      <c r="H43" s="87"/>
      <c r="I43" s="87"/>
      <c r="J43" s="87"/>
      <c r="L43" s="9" t="s">
        <v>69</v>
      </c>
    </row>
    <row r="44" spans="1:12" x14ac:dyDescent="0.35">
      <c r="A44" s="50"/>
      <c r="F44" s="18"/>
      <c r="G44" s="18"/>
      <c r="H44" s="18"/>
      <c r="I44" s="18"/>
      <c r="J44" s="18"/>
    </row>
    <row r="45" spans="1:12" x14ac:dyDescent="0.35">
      <c r="A45" s="51" t="s">
        <v>64</v>
      </c>
      <c r="B45" s="78">
        <v>0</v>
      </c>
      <c r="C45" s="78">
        <v>0</v>
      </c>
      <c r="D45" s="78"/>
      <c r="E45" s="78"/>
      <c r="F45" s="78"/>
      <c r="G45" s="78"/>
      <c r="H45" s="78"/>
      <c r="I45" s="78"/>
      <c r="J45" s="78"/>
      <c r="L45" s="1" t="s">
        <v>65</v>
      </c>
    </row>
    <row r="46" spans="1:12" x14ac:dyDescent="0.35">
      <c r="A46" s="50"/>
      <c r="F46" s="18"/>
      <c r="G46" s="18"/>
      <c r="H46" s="18"/>
      <c r="I46" s="18"/>
      <c r="J46" s="18"/>
    </row>
    <row r="47" spans="1:12" x14ac:dyDescent="0.35">
      <c r="A47" s="56" t="s">
        <v>45</v>
      </c>
      <c r="B47" s="62">
        <f t="shared" ref="B47:H47" si="21">B40-B42-B45</f>
        <v>0</v>
      </c>
      <c r="C47" s="62">
        <f t="shared" si="21"/>
        <v>0</v>
      </c>
      <c r="D47" s="62">
        <f t="shared" si="21"/>
        <v>0</v>
      </c>
      <c r="E47" s="62">
        <f t="shared" si="21"/>
        <v>0</v>
      </c>
      <c r="F47" s="62">
        <f t="shared" si="21"/>
        <v>0</v>
      </c>
      <c r="G47" s="62">
        <f t="shared" si="21"/>
        <v>0</v>
      </c>
      <c r="H47" s="62">
        <f t="shared" si="21"/>
        <v>0</v>
      </c>
      <c r="I47" s="62">
        <f t="shared" ref="I47:J47" si="22">I40-I42</f>
        <v>0</v>
      </c>
      <c r="J47" s="62">
        <f t="shared" si="22"/>
        <v>0</v>
      </c>
    </row>
    <row r="48" spans="1:12" x14ac:dyDescent="0.35">
      <c r="A48" s="2"/>
      <c r="C48" s="3"/>
      <c r="D48" s="3"/>
      <c r="E48" s="3"/>
      <c r="F48" s="5"/>
      <c r="G48" s="5"/>
      <c r="H48" s="5"/>
      <c r="I48" s="5"/>
      <c r="J48" s="5"/>
    </row>
    <row r="49" spans="1:10" x14ac:dyDescent="0.35">
      <c r="A49" s="4"/>
      <c r="F49" s="5"/>
      <c r="G49" s="5"/>
      <c r="H49" s="5"/>
      <c r="I49" s="5"/>
      <c r="J49" s="5"/>
    </row>
    <row r="50" spans="1:10" x14ac:dyDescent="0.35">
      <c r="F50" s="5"/>
      <c r="G50" s="5"/>
      <c r="H50" s="5"/>
      <c r="I50" s="5"/>
      <c r="J50" s="5"/>
    </row>
    <row r="51" spans="1:10" x14ac:dyDescent="0.35">
      <c r="A51" s="4"/>
      <c r="F51" s="5"/>
      <c r="G51" s="5"/>
      <c r="H51" s="5"/>
      <c r="I51" s="5"/>
      <c r="J51" s="5"/>
    </row>
    <row r="52" spans="1:10" x14ac:dyDescent="0.35">
      <c r="F52" s="5"/>
      <c r="G52" s="5"/>
      <c r="H52" s="5"/>
      <c r="I52" s="5"/>
      <c r="J52" s="5"/>
    </row>
    <row r="53" spans="1:10" x14ac:dyDescent="0.35">
      <c r="F53" s="5"/>
      <c r="G53" s="5"/>
      <c r="H53" s="5"/>
      <c r="I53" s="5"/>
      <c r="J53" s="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zoomScale="130" zoomScaleNormal="130" zoomScalePageLayoutView="130" workbookViewId="0">
      <pane xSplit="1" topLeftCell="B1" activePane="topRight" state="frozen"/>
      <selection pane="topRight" activeCell="E10" sqref="E10"/>
    </sheetView>
  </sheetViews>
  <sheetFormatPr defaultColWidth="9.1796875" defaultRowHeight="14.5" x14ac:dyDescent="0.35"/>
  <cols>
    <col min="1" max="1" width="30.6328125" style="1" customWidth="1"/>
    <col min="2" max="2" width="10" style="1" bestFit="1" customWidth="1"/>
    <col min="3" max="3" width="9.453125" style="1" bestFit="1" customWidth="1"/>
    <col min="4" max="5" width="9.1796875" style="1"/>
    <col min="6" max="6" width="9.453125" style="1" bestFit="1" customWidth="1"/>
    <col min="7" max="11" width="9.1796875" style="1"/>
    <col min="12" max="12" width="40.1796875" style="1" customWidth="1"/>
    <col min="13" max="16384" width="9.1796875" style="1"/>
  </cols>
  <sheetData>
    <row r="1" spans="1:14" s="94" customFormat="1" ht="23" x14ac:dyDescent="0.5">
      <c r="A1" s="96" t="s">
        <v>52</v>
      </c>
    </row>
    <row r="2" spans="1:14" s="30" customFormat="1" x14ac:dyDescent="0.35">
      <c r="A2" s="40" t="s">
        <v>61</v>
      </c>
      <c r="B2" s="32" t="s">
        <v>41</v>
      </c>
      <c r="F2" s="32" t="s">
        <v>42</v>
      </c>
    </row>
    <row r="3" spans="1:14" x14ac:dyDescent="0.35">
      <c r="A3" s="10"/>
      <c r="B3" s="41">
        <f>'Income Statement'!B3</f>
        <v>2016</v>
      </c>
      <c r="C3" s="41">
        <f>'Income Statement'!C3</f>
        <v>2017</v>
      </c>
      <c r="D3" s="41">
        <f>'Income Statement'!D3</f>
        <v>2018</v>
      </c>
      <c r="E3" s="41">
        <f>'Income Statement'!E3</f>
        <v>2019</v>
      </c>
      <c r="F3" s="41">
        <f>'Income Statement'!F3</f>
        <v>2020</v>
      </c>
      <c r="G3" s="41">
        <f>'Income Statement'!G3</f>
        <v>2021</v>
      </c>
      <c r="H3" s="41">
        <f>'Income Statement'!H3</f>
        <v>2022</v>
      </c>
      <c r="I3" s="41">
        <f>'Income Statement'!I3</f>
        <v>2023</v>
      </c>
      <c r="J3" s="41">
        <f>'Income Statement'!J3</f>
        <v>2024</v>
      </c>
      <c r="K3" s="10"/>
      <c r="L3" s="10" t="s">
        <v>47</v>
      </c>
      <c r="M3" s="10"/>
      <c r="N3" s="10"/>
    </row>
    <row r="5" spans="1:14" x14ac:dyDescent="0.35">
      <c r="A5" s="55" t="s">
        <v>70</v>
      </c>
      <c r="B5" s="78"/>
      <c r="C5" s="82"/>
      <c r="D5" s="82"/>
      <c r="E5" s="82"/>
      <c r="F5" s="70" t="e">
        <f>AVERAGE(B5:E5)</f>
        <v>#DIV/0!</v>
      </c>
      <c r="G5" s="70" t="e">
        <f t="shared" ref="G5:J5" si="0">AVERAGE(C5:F5)</f>
        <v>#DIV/0!</v>
      </c>
      <c r="H5" s="70" t="e">
        <f t="shared" si="0"/>
        <v>#DIV/0!</v>
      </c>
      <c r="I5" s="70" t="e">
        <f t="shared" si="0"/>
        <v>#DIV/0!</v>
      </c>
      <c r="J5" s="70" t="e">
        <f t="shared" si="0"/>
        <v>#DIV/0!</v>
      </c>
    </row>
    <row r="6" spans="1:14" x14ac:dyDescent="0.35">
      <c r="A6" s="55" t="s">
        <v>71</v>
      </c>
      <c r="B6" s="82"/>
      <c r="C6" s="82"/>
      <c r="D6" s="82"/>
      <c r="E6" s="82"/>
      <c r="F6" s="70" t="e">
        <f t="shared" ref="F6:F7" si="1">AVERAGE(B6:E6)</f>
        <v>#DIV/0!</v>
      </c>
      <c r="G6" s="70" t="e">
        <f t="shared" ref="G6:G7" si="2">AVERAGE(C6:F6)</f>
        <v>#DIV/0!</v>
      </c>
      <c r="H6" s="70" t="e">
        <f t="shared" ref="H6:H7" si="3">AVERAGE(D6:G6)</f>
        <v>#DIV/0!</v>
      </c>
      <c r="I6" s="70" t="e">
        <f t="shared" ref="I6:I7" si="4">AVERAGE(E6:H6)</f>
        <v>#DIV/0!</v>
      </c>
      <c r="J6" s="70" t="e">
        <f t="shared" ref="J6:J7" si="5">AVERAGE(F6:I6)</f>
        <v>#DIV/0!</v>
      </c>
    </row>
    <row r="7" spans="1:14" x14ac:dyDescent="0.35">
      <c r="A7" s="55" t="s">
        <v>60</v>
      </c>
      <c r="B7" s="82"/>
      <c r="C7" s="82"/>
      <c r="D7" s="82"/>
      <c r="E7" s="82"/>
      <c r="F7" s="70" t="e">
        <f t="shared" si="1"/>
        <v>#DIV/0!</v>
      </c>
      <c r="G7" s="70" t="e">
        <f t="shared" si="2"/>
        <v>#DIV/0!</v>
      </c>
      <c r="H7" s="70" t="e">
        <f t="shared" si="3"/>
        <v>#DIV/0!</v>
      </c>
      <c r="I7" s="70" t="e">
        <f t="shared" si="4"/>
        <v>#DIV/0!</v>
      </c>
      <c r="J7" s="70" t="e">
        <f t="shared" si="5"/>
        <v>#DIV/0!</v>
      </c>
    </row>
    <row r="8" spans="1:14" x14ac:dyDescent="0.35">
      <c r="A8" s="34" t="s">
        <v>72</v>
      </c>
      <c r="B8" s="6">
        <f>SUM(B5:B6) - B7</f>
        <v>0</v>
      </c>
      <c r="C8" s="6">
        <f t="shared" ref="C8:J8" si="6">SUM(C5:C6) - C7</f>
        <v>0</v>
      </c>
      <c r="D8" s="6">
        <f t="shared" si="6"/>
        <v>0</v>
      </c>
      <c r="E8" s="6">
        <f t="shared" si="6"/>
        <v>0</v>
      </c>
      <c r="F8" s="70" t="e">
        <f t="shared" si="6"/>
        <v>#DIV/0!</v>
      </c>
      <c r="G8" s="70" t="e">
        <f t="shared" si="6"/>
        <v>#DIV/0!</v>
      </c>
      <c r="H8" s="70" t="e">
        <f t="shared" si="6"/>
        <v>#DIV/0!</v>
      </c>
      <c r="I8" s="70" t="e">
        <f t="shared" si="6"/>
        <v>#DIV/0!</v>
      </c>
      <c r="J8" s="70" t="e">
        <f t="shared" si="6"/>
        <v>#DIV/0!</v>
      </c>
    </row>
    <row r="9" spans="1:14" x14ac:dyDescent="0.35">
      <c r="A9" s="4"/>
      <c r="B9" s="6"/>
      <c r="C9" s="6"/>
      <c r="D9" s="6"/>
      <c r="E9" s="6"/>
      <c r="F9" s="70"/>
      <c r="G9" s="70"/>
      <c r="H9" s="70"/>
      <c r="I9" s="70"/>
      <c r="J9" s="70"/>
    </row>
    <row r="10" spans="1:14" x14ac:dyDescent="0.35">
      <c r="A10" s="34" t="s">
        <v>9</v>
      </c>
      <c r="B10" s="6"/>
      <c r="C10" s="63">
        <f>C$8-B$8</f>
        <v>0</v>
      </c>
      <c r="D10" s="63">
        <f t="shared" ref="D10:J10" si="7">D$8-C$8</f>
        <v>0</v>
      </c>
      <c r="E10" s="63">
        <f t="shared" si="7"/>
        <v>0</v>
      </c>
      <c r="F10" s="64" t="e">
        <f t="shared" si="7"/>
        <v>#DIV/0!</v>
      </c>
      <c r="G10" s="64" t="e">
        <f t="shared" si="7"/>
        <v>#DIV/0!</v>
      </c>
      <c r="H10" s="64" t="e">
        <f t="shared" si="7"/>
        <v>#DIV/0!</v>
      </c>
      <c r="I10" s="64" t="e">
        <f t="shared" si="7"/>
        <v>#DIV/0!</v>
      </c>
      <c r="J10" s="64" t="e">
        <f t="shared" si="7"/>
        <v>#DIV/0!</v>
      </c>
    </row>
    <row r="11" spans="1:14" x14ac:dyDescent="0.35">
      <c r="A11" s="68"/>
      <c r="B11" s="30"/>
      <c r="C11" s="30"/>
      <c r="D11" s="30"/>
      <c r="E11" s="30"/>
      <c r="F11" s="69"/>
      <c r="G11" s="69"/>
      <c r="H11" s="69"/>
      <c r="I11" s="69"/>
      <c r="J11" s="69"/>
    </row>
    <row r="12" spans="1:14" x14ac:dyDescent="0.35">
      <c r="A12" s="56"/>
      <c r="F12" s="70"/>
      <c r="G12" s="70"/>
      <c r="H12" s="70"/>
      <c r="I12" s="70"/>
      <c r="J12" s="70"/>
    </row>
    <row r="13" spans="1:14" x14ac:dyDescent="0.35">
      <c r="A13" s="4"/>
      <c r="F13" s="5"/>
      <c r="G13" s="5"/>
      <c r="H13" s="5"/>
      <c r="I13" s="5"/>
      <c r="J13" s="5"/>
    </row>
    <row r="14" spans="1:14" x14ac:dyDescent="0.35">
      <c r="A14" s="55"/>
      <c r="F14" s="70"/>
      <c r="G14" s="70"/>
      <c r="H14" s="70"/>
      <c r="I14" s="70"/>
      <c r="J14" s="70"/>
    </row>
    <row r="15" spans="1:14" x14ac:dyDescent="0.35">
      <c r="A15" s="55"/>
      <c r="F15" s="70"/>
      <c r="G15" s="70"/>
      <c r="H15" s="70"/>
      <c r="I15" s="70"/>
      <c r="J15" s="70"/>
    </row>
    <row r="16" spans="1:14" x14ac:dyDescent="0.35">
      <c r="A16" s="55"/>
      <c r="F16" s="70"/>
      <c r="G16" s="70"/>
      <c r="H16" s="70"/>
      <c r="I16" s="70"/>
      <c r="J16" s="70"/>
    </row>
    <row r="17" spans="1:10" x14ac:dyDescent="0.35">
      <c r="A17" s="55"/>
      <c r="F17" s="70"/>
      <c r="G17" s="70"/>
      <c r="H17" s="70"/>
      <c r="I17" s="70"/>
      <c r="J17" s="70"/>
    </row>
    <row r="18" spans="1:10" x14ac:dyDescent="0.35">
      <c r="A18" s="55"/>
      <c r="F18" s="5"/>
      <c r="G18" s="5"/>
      <c r="H18" s="5"/>
      <c r="I18" s="5"/>
      <c r="J18" s="5"/>
    </row>
    <row r="19" spans="1:10" x14ac:dyDescent="0.35">
      <c r="A19" s="55"/>
      <c r="F19" s="70"/>
      <c r="G19" s="70"/>
      <c r="H19" s="70"/>
      <c r="I19" s="70"/>
      <c r="J19" s="70"/>
    </row>
    <row r="20" spans="1:10" x14ac:dyDescent="0.35">
      <c r="A20" s="59"/>
      <c r="B20" s="6"/>
      <c r="C20" s="6"/>
      <c r="D20" s="6"/>
      <c r="E20" s="6"/>
      <c r="F20" s="70"/>
      <c r="G20" s="70"/>
      <c r="H20" s="70"/>
      <c r="I20" s="70"/>
      <c r="J20" s="70"/>
    </row>
    <row r="21" spans="1:10" x14ac:dyDescent="0.35">
      <c r="F21" s="5"/>
      <c r="G21" s="5"/>
      <c r="H21" s="5"/>
      <c r="I21" s="5"/>
      <c r="J21" s="5"/>
    </row>
    <row r="22" spans="1:10" x14ac:dyDescent="0.35">
      <c r="A22" s="55"/>
      <c r="F22" s="70"/>
      <c r="G22" s="70"/>
      <c r="H22" s="70"/>
      <c r="I22" s="70"/>
      <c r="J22" s="70"/>
    </row>
    <row r="23" spans="1:10" x14ac:dyDescent="0.35">
      <c r="A23" s="55"/>
      <c r="F23" s="70"/>
      <c r="G23" s="70"/>
      <c r="H23" s="70"/>
      <c r="I23" s="70"/>
      <c r="J23" s="70"/>
    </row>
    <row r="24" spans="1:10" x14ac:dyDescent="0.35">
      <c r="A24" s="55"/>
      <c r="F24" s="70"/>
      <c r="G24" s="70"/>
      <c r="H24" s="70"/>
      <c r="I24" s="70"/>
      <c r="J24" s="70"/>
    </row>
    <row r="25" spans="1:10" x14ac:dyDescent="0.35">
      <c r="A25" s="68"/>
      <c r="B25" s="30"/>
      <c r="C25" s="30"/>
      <c r="D25" s="30"/>
      <c r="E25" s="30"/>
      <c r="F25" s="71"/>
      <c r="G25" s="71"/>
      <c r="H25" s="71"/>
      <c r="I25" s="71"/>
      <c r="J25" s="71"/>
    </row>
    <row r="26" spans="1:10" x14ac:dyDescent="0.35">
      <c r="A26" s="56"/>
      <c r="F26" s="5"/>
      <c r="G26" s="5"/>
      <c r="H26" s="5"/>
      <c r="I26" s="5"/>
      <c r="J26" s="5"/>
    </row>
    <row r="27" spans="1:10" x14ac:dyDescent="0.35">
      <c r="A27" s="59"/>
      <c r="F27" s="70"/>
      <c r="G27" s="70"/>
      <c r="H27" s="70"/>
      <c r="I27" s="70"/>
      <c r="J27" s="70"/>
    </row>
    <row r="28" spans="1:10" x14ac:dyDescent="0.35">
      <c r="A28" s="55"/>
      <c r="F28" s="69"/>
      <c r="G28" s="69"/>
      <c r="H28" s="69"/>
      <c r="I28" s="69"/>
      <c r="J28" s="69"/>
    </row>
    <row r="29" spans="1:10" x14ac:dyDescent="0.35">
      <c r="A29" s="59"/>
      <c r="F29" s="70"/>
      <c r="G29" s="70"/>
      <c r="H29" s="70"/>
      <c r="I29" s="70"/>
      <c r="J29" s="70"/>
    </row>
    <row r="30" spans="1:10" x14ac:dyDescent="0.35">
      <c r="A30" s="59"/>
      <c r="F30" s="69"/>
      <c r="G30" s="69"/>
      <c r="H30" s="69"/>
      <c r="I30" s="69"/>
      <c r="J30" s="69"/>
    </row>
    <row r="31" spans="1:10" x14ac:dyDescent="0.35">
      <c r="A31" s="55"/>
      <c r="F31" s="69"/>
      <c r="G31" s="69"/>
      <c r="H31" s="69"/>
      <c r="I31" s="69"/>
      <c r="J31" s="69"/>
    </row>
    <row r="32" spans="1:10" x14ac:dyDescent="0.35">
      <c r="F32" s="71"/>
      <c r="G32" s="71"/>
      <c r="H32" s="71"/>
      <c r="I32" s="71"/>
      <c r="J32" s="71"/>
    </row>
    <row r="33" spans="1:10" x14ac:dyDescent="0.35">
      <c r="A33" s="59"/>
      <c r="F33" s="70"/>
      <c r="G33" s="70"/>
      <c r="H33" s="70"/>
      <c r="I33" s="70"/>
      <c r="J33" s="70"/>
    </row>
    <row r="34" spans="1:10" x14ac:dyDescent="0.35">
      <c r="F34" s="5"/>
      <c r="G34" s="5"/>
      <c r="H34" s="5"/>
      <c r="I34" s="5"/>
      <c r="J34" s="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"/>
  <sheetViews>
    <sheetView workbookViewId="0">
      <pane xSplit="1" topLeftCell="B1" activePane="topRight" state="frozen"/>
      <selection activeCell="D31" sqref="D31"/>
      <selection pane="topRight" activeCell="D10" sqref="D10"/>
    </sheetView>
  </sheetViews>
  <sheetFormatPr defaultColWidth="9.1796875" defaultRowHeight="14.5" x14ac:dyDescent="0.35"/>
  <cols>
    <col min="1" max="1" width="32.453125" style="1" customWidth="1"/>
    <col min="2" max="10" width="9.1796875" style="1"/>
    <col min="11" max="11" width="35.453125" style="1" customWidth="1"/>
    <col min="12" max="16384" width="9.1796875" style="1"/>
  </cols>
  <sheetData>
    <row r="1" spans="1:13" s="94" customFormat="1" ht="23" x14ac:dyDescent="0.5">
      <c r="A1" s="96" t="s">
        <v>53</v>
      </c>
    </row>
    <row r="2" spans="1:13" x14ac:dyDescent="0.35">
      <c r="A2" s="8" t="s">
        <v>1</v>
      </c>
      <c r="B2" s="32" t="s">
        <v>41</v>
      </c>
      <c r="C2" s="30"/>
      <c r="D2" s="30"/>
      <c r="E2" s="32" t="s">
        <v>42</v>
      </c>
    </row>
    <row r="3" spans="1:13" s="9" customFormat="1" x14ac:dyDescent="0.35">
      <c r="A3" s="10"/>
      <c r="B3" s="41">
        <f>'Income Statement'!C3</f>
        <v>2017</v>
      </c>
      <c r="C3" s="41">
        <f>'Income Statement'!D3</f>
        <v>2018</v>
      </c>
      <c r="D3" s="41">
        <f>'Income Statement'!E3</f>
        <v>2019</v>
      </c>
      <c r="E3" s="41">
        <f>'Income Statement'!F3</f>
        <v>2020</v>
      </c>
      <c r="F3" s="41">
        <f>'Income Statement'!G3</f>
        <v>2021</v>
      </c>
      <c r="G3" s="41">
        <f>'Income Statement'!H3</f>
        <v>2022</v>
      </c>
      <c r="H3" s="41">
        <f>'Income Statement'!I3</f>
        <v>2023</v>
      </c>
      <c r="I3" s="41">
        <f>'Income Statement'!J3</f>
        <v>2024</v>
      </c>
      <c r="J3" s="10"/>
      <c r="K3" s="10" t="s">
        <v>47</v>
      </c>
      <c r="L3" s="10"/>
      <c r="M3" s="10"/>
    </row>
    <row r="5" spans="1:13" x14ac:dyDescent="0.35">
      <c r="A5" s="1" t="s">
        <v>8</v>
      </c>
      <c r="B5" s="67">
        <f>'Income Statement'!C47</f>
        <v>0</v>
      </c>
      <c r="C5" s="67">
        <f>'Income Statement'!D47</f>
        <v>0</v>
      </c>
      <c r="D5" s="67">
        <f>'Income Statement'!E47</f>
        <v>0</v>
      </c>
      <c r="E5" s="74">
        <f>'Income Statement'!F47</f>
        <v>0</v>
      </c>
      <c r="F5" s="74">
        <f>'Income Statement'!G47</f>
        <v>0</v>
      </c>
      <c r="G5" s="74">
        <f>'Income Statement'!H47</f>
        <v>0</v>
      </c>
      <c r="H5" s="74">
        <f>'Income Statement'!I47</f>
        <v>0</v>
      </c>
      <c r="I5" s="74">
        <f>'Income Statement'!J47</f>
        <v>0</v>
      </c>
    </row>
    <row r="6" spans="1:13" x14ac:dyDescent="0.35">
      <c r="A6" s="1" t="s">
        <v>7</v>
      </c>
      <c r="B6" s="6">
        <f>'Income Statement'!C27</f>
        <v>0</v>
      </c>
      <c r="C6" s="6">
        <f>'Income Statement'!D27</f>
        <v>0</v>
      </c>
      <c r="D6" s="6">
        <f>'Income Statement'!E27</f>
        <v>0</v>
      </c>
      <c r="E6" s="70">
        <f>'Income Statement'!F27</f>
        <v>0</v>
      </c>
      <c r="F6" s="70">
        <f>'Income Statement'!G27</f>
        <v>0</v>
      </c>
      <c r="G6" s="70">
        <f>'Income Statement'!H27</f>
        <v>0</v>
      </c>
      <c r="H6" s="70">
        <f>'Income Statement'!I27</f>
        <v>0</v>
      </c>
      <c r="I6" s="70">
        <f>'Income Statement'!J27</f>
        <v>0</v>
      </c>
    </row>
    <row r="7" spans="1:13" x14ac:dyDescent="0.35">
      <c r="A7" s="1" t="s">
        <v>67</v>
      </c>
      <c r="B7" s="1">
        <f>'Working Capital Calculation'!C10</f>
        <v>0</v>
      </c>
      <c r="C7" s="1">
        <f>'Working Capital Calculation'!D10</f>
        <v>0</v>
      </c>
      <c r="D7" s="1">
        <f>'Working Capital Calculation'!E10</f>
        <v>0</v>
      </c>
      <c r="E7" s="70" t="e">
        <f>'Working Capital Calculation'!F10</f>
        <v>#DIV/0!</v>
      </c>
      <c r="F7" s="70" t="e">
        <f>'Working Capital Calculation'!G10</f>
        <v>#DIV/0!</v>
      </c>
      <c r="G7" s="70" t="e">
        <f>'Working Capital Calculation'!H10</f>
        <v>#DIV/0!</v>
      </c>
      <c r="H7" s="70" t="e">
        <f>'Working Capital Calculation'!I10</f>
        <v>#DIV/0!</v>
      </c>
      <c r="I7" s="70" t="e">
        <f>'Working Capital Calculation'!J10</f>
        <v>#DIV/0!</v>
      </c>
    </row>
    <row r="8" spans="1:13" x14ac:dyDescent="0.35">
      <c r="A8" s="1" t="s">
        <v>10</v>
      </c>
      <c r="B8" s="78"/>
      <c r="C8" s="78"/>
      <c r="D8" s="78"/>
      <c r="E8" s="70" t="e">
        <f>AVERAGE(B8:D8)</f>
        <v>#DIV/0!</v>
      </c>
      <c r="F8" s="70" t="e">
        <f t="shared" ref="F8:I8" si="0">AVERAGE(B8:E8)</f>
        <v>#DIV/0!</v>
      </c>
      <c r="G8" s="70" t="e">
        <f t="shared" si="0"/>
        <v>#DIV/0!</v>
      </c>
      <c r="H8" s="70" t="e">
        <f t="shared" si="0"/>
        <v>#DIV/0!</v>
      </c>
      <c r="I8" s="70" t="e">
        <f t="shared" si="0"/>
        <v>#DIV/0!</v>
      </c>
    </row>
    <row r="9" spans="1:13" x14ac:dyDescent="0.35">
      <c r="E9" s="5"/>
      <c r="F9" s="5"/>
      <c r="G9" s="5"/>
      <c r="H9" s="5"/>
      <c r="I9" s="5"/>
    </row>
    <row r="10" spans="1:13" x14ac:dyDescent="0.35">
      <c r="A10" s="4" t="s">
        <v>11</v>
      </c>
      <c r="B10" s="6">
        <f t="shared" ref="B10:I10" si="1">B5+B6-B7-B8</f>
        <v>0</v>
      </c>
      <c r="C10" s="6">
        <f t="shared" si="1"/>
        <v>0</v>
      </c>
      <c r="D10" s="6">
        <f t="shared" si="1"/>
        <v>0</v>
      </c>
      <c r="E10" s="70" t="e">
        <f t="shared" si="1"/>
        <v>#DIV/0!</v>
      </c>
      <c r="F10" s="70" t="e">
        <f t="shared" si="1"/>
        <v>#DIV/0!</v>
      </c>
      <c r="G10" s="70" t="e">
        <f t="shared" si="1"/>
        <v>#DIV/0!</v>
      </c>
      <c r="H10" s="70" t="e">
        <f t="shared" si="1"/>
        <v>#DIV/0!</v>
      </c>
      <c r="I10" s="70" t="e">
        <f t="shared" si="1"/>
        <v>#DIV/0!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workbookViewId="0">
      <selection activeCell="B29" sqref="B29"/>
    </sheetView>
  </sheetViews>
  <sheetFormatPr defaultColWidth="9.1796875" defaultRowHeight="14.5" x14ac:dyDescent="0.35"/>
  <cols>
    <col min="1" max="1" width="22.453125" style="1" bestFit="1" customWidth="1"/>
    <col min="2" max="2" width="9.1796875" style="1"/>
    <col min="3" max="3" width="9.453125" style="1" bestFit="1" customWidth="1"/>
    <col min="4" max="10" width="9.1796875" style="1"/>
    <col min="11" max="11" width="11" style="1" bestFit="1" customWidth="1"/>
    <col min="12" max="16384" width="9.1796875" style="1"/>
  </cols>
  <sheetData>
    <row r="1" spans="1:10" s="94" customFormat="1" ht="23" x14ac:dyDescent="0.5">
      <c r="A1" s="96" t="s">
        <v>55</v>
      </c>
    </row>
    <row r="2" spans="1:10" x14ac:dyDescent="0.35">
      <c r="A2" s="8" t="s">
        <v>50</v>
      </c>
    </row>
    <row r="3" spans="1:10" x14ac:dyDescent="0.35">
      <c r="A3" s="7"/>
      <c r="B3" s="36">
        <f>'FCF Calculation'!B3</f>
        <v>2017</v>
      </c>
      <c r="C3" s="36">
        <f>'FCF Calculation'!C3</f>
        <v>2018</v>
      </c>
      <c r="D3" s="36">
        <f>'FCF Calculation'!D3</f>
        <v>2019</v>
      </c>
      <c r="E3" s="36">
        <f>'FCF Calculation'!E3</f>
        <v>2020</v>
      </c>
      <c r="F3" s="36">
        <f>'FCF Calculation'!F3</f>
        <v>2021</v>
      </c>
      <c r="G3" s="36">
        <f>'FCF Calculation'!G3</f>
        <v>2022</v>
      </c>
      <c r="H3" s="36">
        <f>'FCF Calculation'!H3</f>
        <v>2023</v>
      </c>
      <c r="I3" s="36">
        <f>'FCF Calculation'!I3</f>
        <v>2024</v>
      </c>
      <c r="J3" s="36" t="s">
        <v>29</v>
      </c>
    </row>
    <row r="4" spans="1:10" x14ac:dyDescent="0.35">
      <c r="A4" s="34" t="s">
        <v>12</v>
      </c>
      <c r="E4" s="1">
        <v>1</v>
      </c>
      <c r="F4" s="1">
        <f>E4+1</f>
        <v>2</v>
      </c>
      <c r="G4" s="1">
        <f t="shared" ref="G4:I4" si="0">F4+1</f>
        <v>3</v>
      </c>
      <c r="H4" s="1">
        <f t="shared" si="0"/>
        <v>4</v>
      </c>
      <c r="I4" s="1">
        <f t="shared" si="0"/>
        <v>5</v>
      </c>
      <c r="J4" s="1">
        <v>5</v>
      </c>
    </row>
    <row r="5" spans="1:10" x14ac:dyDescent="0.35">
      <c r="A5" s="1" t="s">
        <v>11</v>
      </c>
      <c r="B5" s="6">
        <f>'FCF Calculation'!B10</f>
        <v>0</v>
      </c>
      <c r="C5" s="6">
        <f>'FCF Calculation'!C10</f>
        <v>0</v>
      </c>
      <c r="D5" s="6">
        <f>'FCF Calculation'!D10</f>
        <v>0</v>
      </c>
      <c r="E5" s="6" t="e">
        <f>'FCF Calculation'!E10</f>
        <v>#DIV/0!</v>
      </c>
      <c r="F5" s="6" t="e">
        <f>'FCF Calculation'!F10</f>
        <v>#DIV/0!</v>
      </c>
      <c r="G5" s="6" t="e">
        <f>'FCF Calculation'!G10</f>
        <v>#DIV/0!</v>
      </c>
      <c r="H5" s="6" t="e">
        <f>'FCF Calculation'!H10</f>
        <v>#DIV/0!</v>
      </c>
      <c r="I5" s="6" t="e">
        <f>'FCF Calculation'!I10</f>
        <v>#DIV/0!</v>
      </c>
      <c r="J5" s="6" t="e">
        <f>'FCF Calculation'!I10</f>
        <v>#DIV/0!</v>
      </c>
    </row>
    <row r="6" spans="1:10" x14ac:dyDescent="0.35">
      <c r="A6" s="1" t="s">
        <v>63</v>
      </c>
      <c r="B6" s="6"/>
      <c r="C6" s="6"/>
      <c r="D6" s="6"/>
      <c r="E6" s="6" t="e">
        <f>((1+Dashboard!$B$11)^E4)</f>
        <v>#DIV/0!</v>
      </c>
      <c r="F6" s="6" t="e">
        <f>((1+Dashboard!$B$11)^F4)</f>
        <v>#DIV/0!</v>
      </c>
      <c r="G6" s="6" t="e">
        <f>((1+Dashboard!$B$11)^G4)</f>
        <v>#DIV/0!</v>
      </c>
      <c r="H6" s="6" t="e">
        <f>((1+Dashboard!$B$11)^H4)</f>
        <v>#DIV/0!</v>
      </c>
      <c r="I6" s="6" t="e">
        <f>((1+Dashboard!$B$11)^I4)</f>
        <v>#DIV/0!</v>
      </c>
      <c r="J6" s="6" t="e">
        <f>(Dashboard!$B$11-Dashboard!$B$8)</f>
        <v>#DIV/0!</v>
      </c>
    </row>
    <row r="7" spans="1:10" x14ac:dyDescent="0.35">
      <c r="A7" s="10" t="s">
        <v>13</v>
      </c>
      <c r="B7" s="10"/>
      <c r="C7" s="10"/>
      <c r="D7" s="10"/>
      <c r="E7" s="35" t="e">
        <f>E5/E6</f>
        <v>#DIV/0!</v>
      </c>
      <c r="F7" s="35" t="e">
        <f t="shared" ref="F7:I7" si="1">F5/F6</f>
        <v>#DIV/0!</v>
      </c>
      <c r="G7" s="35" t="e">
        <f t="shared" si="1"/>
        <v>#DIV/0!</v>
      </c>
      <c r="H7" s="35" t="e">
        <f t="shared" si="1"/>
        <v>#DIV/0!</v>
      </c>
      <c r="I7" s="35" t="e">
        <f t="shared" si="1"/>
        <v>#DIV/0!</v>
      </c>
      <c r="J7" s="35" t="e">
        <f>(J5*(1+Dashboard!$B$8))/J6</f>
        <v>#DIV/0!</v>
      </c>
    </row>
    <row r="9" spans="1:10" x14ac:dyDescent="0.35">
      <c r="A9" s="1" t="s">
        <v>31</v>
      </c>
      <c r="B9" s="6" t="e">
        <f>SUM(E7:J7)</f>
        <v>#DIV/0!</v>
      </c>
    </row>
    <row r="10" spans="1:10" x14ac:dyDescent="0.35">
      <c r="A10" s="10" t="s">
        <v>32</v>
      </c>
      <c r="B10" s="89"/>
    </row>
    <row r="11" spans="1:10" x14ac:dyDescent="0.35">
      <c r="A11" s="4" t="s">
        <v>33</v>
      </c>
      <c r="B11" s="33" t="e">
        <f>B9-B10</f>
        <v>#DIV/0!</v>
      </c>
    </row>
    <row r="13" spans="1:10" s="94" customFormat="1" ht="23" x14ac:dyDescent="0.5">
      <c r="A13" s="96" t="s">
        <v>49</v>
      </c>
    </row>
    <row r="15" spans="1:10" x14ac:dyDescent="0.35">
      <c r="A15" s="46" t="s">
        <v>17</v>
      </c>
      <c r="B15" s="48" t="e">
        <f>C18*B24+ C19*B29</f>
        <v>#DIV/0!</v>
      </c>
      <c r="C15" s="9"/>
      <c r="D15" s="9"/>
      <c r="E15" s="9"/>
      <c r="F15" s="9"/>
      <c r="G15" s="9"/>
    </row>
    <row r="16" spans="1:10" x14ac:dyDescent="0.35">
      <c r="D16" s="30"/>
    </row>
    <row r="17" spans="1:5" x14ac:dyDescent="0.35">
      <c r="A17" s="31"/>
      <c r="B17" s="37" t="s">
        <v>20</v>
      </c>
      <c r="C17" s="37" t="s">
        <v>21</v>
      </c>
      <c r="D17" s="31"/>
      <c r="E17" s="4" t="s">
        <v>47</v>
      </c>
    </row>
    <row r="18" spans="1:5" x14ac:dyDescent="0.35">
      <c r="A18" s="23" t="s">
        <v>18</v>
      </c>
      <c r="B18" s="88"/>
      <c r="C18" s="25" t="e">
        <f>B18/(SUM($B$18:$B$19))</f>
        <v>#DIV/0!</v>
      </c>
      <c r="D18" s="30"/>
    </row>
    <row r="19" spans="1:5" x14ac:dyDescent="0.35">
      <c r="A19" s="29" t="s">
        <v>19</v>
      </c>
      <c r="B19" s="89"/>
      <c r="C19" s="38" t="e">
        <f>B19/(SUM($B$18:$B$19))</f>
        <v>#DIV/0!</v>
      </c>
      <c r="D19" s="30"/>
    </row>
    <row r="21" spans="1:5" x14ac:dyDescent="0.35">
      <c r="D21" s="30"/>
    </row>
    <row r="22" spans="1:5" x14ac:dyDescent="0.35">
      <c r="A22" s="31" t="s">
        <v>23</v>
      </c>
      <c r="B22" s="88"/>
      <c r="C22" s="31"/>
      <c r="E22" s="30"/>
    </row>
    <row r="23" spans="1:5" x14ac:dyDescent="0.35">
      <c r="A23" s="31" t="s">
        <v>26</v>
      </c>
      <c r="B23" s="11">
        <f>Dashboard!B9-Dashboard!B10</f>
        <v>0</v>
      </c>
      <c r="C23" s="31"/>
      <c r="D23" s="30"/>
    </row>
    <row r="24" spans="1:5" x14ac:dyDescent="0.35">
      <c r="A24" s="29" t="s">
        <v>22</v>
      </c>
      <c r="B24" s="15">
        <f>Dashboard!B10+B22*B23</f>
        <v>0</v>
      </c>
      <c r="C24" s="14"/>
      <c r="D24" s="30"/>
    </row>
    <row r="25" spans="1:5" x14ac:dyDescent="0.35">
      <c r="C25" s="31"/>
      <c r="D25" s="30"/>
    </row>
    <row r="26" spans="1:5" x14ac:dyDescent="0.35">
      <c r="A26" s="31"/>
      <c r="B26" s="31"/>
      <c r="C26" s="31"/>
      <c r="D26" s="30"/>
    </row>
    <row r="27" spans="1:5" x14ac:dyDescent="0.35">
      <c r="A27" s="31" t="s">
        <v>27</v>
      </c>
      <c r="B27" s="99"/>
      <c r="C27" s="31"/>
      <c r="D27" s="30"/>
    </row>
    <row r="28" spans="1:5" x14ac:dyDescent="0.35">
      <c r="A28" s="31" t="s">
        <v>51</v>
      </c>
      <c r="B28" s="11">
        <f>'Income Statement'!F43</f>
        <v>0</v>
      </c>
      <c r="C28" s="31"/>
      <c r="D28" s="30"/>
    </row>
    <row r="29" spans="1:5" x14ac:dyDescent="0.35">
      <c r="A29" s="29" t="s">
        <v>28</v>
      </c>
      <c r="B29" s="15">
        <f>B27*(1-B28)</f>
        <v>0</v>
      </c>
      <c r="C29" s="14"/>
      <c r="D29" s="30"/>
    </row>
    <row r="30" spans="1:5" x14ac:dyDescent="0.35">
      <c r="A30" s="31"/>
      <c r="B30" s="31"/>
      <c r="C30" s="31"/>
    </row>
    <row r="31" spans="1:5" x14ac:dyDescent="0.35">
      <c r="C31" s="31"/>
    </row>
    <row r="32" spans="1:5" x14ac:dyDescent="0.35">
      <c r="A32" s="23" t="s">
        <v>30</v>
      </c>
      <c r="B32" s="90"/>
      <c r="C3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Dashboard</vt:lpstr>
      <vt:lpstr>Income Statement</vt:lpstr>
      <vt:lpstr>Working Capital Calculation</vt:lpstr>
      <vt:lpstr>FCF Calculation</vt:lpstr>
      <vt:lpstr>FV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 Han</dc:creator>
  <cp:lastModifiedBy>Foo Ee Ning</cp:lastModifiedBy>
  <dcterms:created xsi:type="dcterms:W3CDTF">2014-08-18T21:33:52Z</dcterms:created>
  <dcterms:modified xsi:type="dcterms:W3CDTF">2020-03-27T02:28:06Z</dcterms:modified>
</cp:coreProperties>
</file>